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suramericana-my.sharepoint.com/personal/dianbava_sura_com_co/Documents/Desktop/Respuesta Eps/"/>
    </mc:Choice>
  </mc:AlternateContent>
  <xr:revisionPtr revIDLastSave="0" documentId="8_{D1C1A593-6291-47BB-BABE-C4D1E6CDF47A}" xr6:coauthVersionLast="45" xr6:coauthVersionMax="45" xr10:uidLastSave="{00000000-0000-0000-0000-000000000000}"/>
  <bookViews>
    <workbookView xWindow="-120" yWindow="-120" windowWidth="20730" windowHeight="11310" xr2:uid="{00000000-000D-0000-FFFF-FFFF00000000}"/>
  </bookViews>
  <sheets>
    <sheet name="Matriz fase 1" sheetId="3" r:id="rId1"/>
    <sheet name="Prueba Covid no actualizado" sheetId="2" state="hidden" r:id="rId2"/>
  </sheets>
  <definedNames>
    <definedName name="_xlnm._FilterDatabase" localSheetId="0" hidden="1">'Matriz fase 1'!$A$3:$AN$3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 i="3" l="1"/>
  <c r="P5" i="3"/>
  <c r="AF5" i="3" l="1"/>
  <c r="AG5" i="3" s="1"/>
  <c r="AF4" i="3"/>
  <c r="AG4" i="3" s="1"/>
  <c r="AC20" i="2" l="1"/>
  <c r="AD20" i="2" s="1"/>
  <c r="N20" i="2"/>
  <c r="AC19" i="2"/>
  <c r="AD19" i="2" s="1"/>
  <c r="N19" i="2"/>
  <c r="AC18" i="2"/>
  <c r="AD18" i="2" s="1"/>
  <c r="N18" i="2"/>
  <c r="AC17" i="2"/>
  <c r="AD17" i="2" s="1"/>
  <c r="N17" i="2"/>
  <c r="AC16" i="2"/>
  <c r="AD16" i="2" s="1"/>
  <c r="N16" i="2"/>
  <c r="AC15" i="2"/>
  <c r="AD15" i="2" s="1"/>
  <c r="N15" i="2"/>
  <c r="AC14" i="2"/>
  <c r="AD14" i="2" s="1"/>
  <c r="N14" i="2"/>
  <c r="AC13" i="2"/>
  <c r="AD13" i="2" s="1"/>
  <c r="N13" i="2"/>
  <c r="AC12" i="2"/>
  <c r="AD12" i="2" s="1"/>
  <c r="N12" i="2"/>
  <c r="AC11" i="2"/>
  <c r="AD11" i="2" s="1"/>
  <c r="N11" i="2"/>
  <c r="AC10" i="2"/>
  <c r="AD10" i="2" s="1"/>
  <c r="N10" i="2"/>
  <c r="AC9" i="2"/>
  <c r="AD9" i="2" s="1"/>
  <c r="N9" i="2"/>
  <c r="AC8" i="2"/>
  <c r="AD8" i="2" s="1"/>
  <c r="N8" i="2"/>
  <c r="AC7" i="2"/>
  <c r="AD7" i="2" s="1"/>
  <c r="N7" i="2"/>
  <c r="AC6" i="2"/>
  <c r="AD6" i="2" s="1"/>
  <c r="N6" i="2"/>
  <c r="AC5" i="2"/>
  <c r="AD5" i="2" s="1"/>
  <c r="N5" i="2"/>
  <c r="AC4" i="2"/>
  <c r="AD4" i="2" s="1"/>
  <c r="N4" i="2"/>
  <c r="AC3" i="2"/>
  <c r="AD3" i="2" s="1"/>
  <c r="N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Hernando Ceballos Saavedra</author>
    <author>Natalia Andrea Jimenez Castrillon</author>
  </authors>
  <commentList>
    <comment ref="F3" authorId="0" shapeId="0" xr:uid="{00000000-0006-0000-0000-000001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10: PROBABLE EN ADELANTE
</t>
        </r>
        <r>
          <rPr>
            <sz val="10"/>
            <color rgb="FF000000"/>
            <rFont val="Tahoma"/>
            <family val="2"/>
          </rPr>
          <t xml:space="preserve">5; ASINTOMÁTICO
</t>
        </r>
      </text>
    </comment>
    <comment ref="H3" authorId="0" shapeId="0" xr:uid="{00000000-0006-0000-0000-000002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10: más de 15 minutos
</t>
        </r>
        <r>
          <rPr>
            <sz val="10"/>
            <color rgb="FF000000"/>
            <rFont val="Tahoma"/>
            <family val="2"/>
          </rPr>
          <t>5: menos de 15 minutos</t>
        </r>
      </text>
    </comment>
    <comment ref="J3" authorId="1" shapeId="0" xr:uid="{00000000-0006-0000-0000-000003000000}">
      <text>
        <r>
          <rPr>
            <b/>
            <sz val="9"/>
            <color rgb="FF000000"/>
            <rFont val="Tahoma"/>
            <family val="2"/>
          </rPr>
          <t>Natalia Andrea Jiménez Castrillón:</t>
        </r>
        <r>
          <rPr>
            <sz val="9"/>
            <color rgb="FF000000"/>
            <rFont val="Tahoma"/>
            <family val="2"/>
          </rPr>
          <t xml:space="preserve">
</t>
        </r>
        <r>
          <rPr>
            <sz val="9"/>
            <color rgb="FF000000"/>
            <rFont val="Tahoma"/>
            <family val="2"/>
          </rPr>
          <t xml:space="preserve">10: menos de 1 metro 
</t>
        </r>
        <r>
          <rPr>
            <sz val="9"/>
            <color rgb="FF000000"/>
            <rFont val="Tahoma"/>
            <family val="2"/>
          </rPr>
          <t xml:space="preserve">5: ENTRE 2 Y 1 METRO
</t>
        </r>
        <r>
          <rPr>
            <sz val="9"/>
            <color rgb="FF000000"/>
            <rFont val="Tahoma"/>
            <family val="2"/>
          </rPr>
          <t xml:space="preserve">1: mayor de 2 metro </t>
        </r>
      </text>
    </comment>
    <comment ref="N3" authorId="0" shapeId="0" xr:uid="{00000000-0006-0000-0000-000004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ESTRECHO: 10
</t>
        </r>
        <r>
          <rPr>
            <sz val="10"/>
            <color rgb="FF000000"/>
            <rFont val="Tahoma"/>
            <family val="2"/>
          </rPr>
          <t>NO ESTRECHO: 1</t>
        </r>
      </text>
    </comment>
    <comment ref="W3" authorId="0" shapeId="0" xr:uid="{00000000-0006-0000-0000-000005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AISLAMIENTO (RESPIRATORIO Y DE CONTACTO), MANEJO DE RESIDUOS, 
</t>
        </r>
        <r>
          <rPr>
            <sz val="10"/>
            <color rgb="FF000000"/>
            <rFont val="Tahoma"/>
            <family val="2"/>
          </rPr>
          <t xml:space="preserve">LIMPIEZA DE CARETAS, GAFAS
</t>
        </r>
        <r>
          <rPr>
            <sz val="10"/>
            <color rgb="FF000000"/>
            <rFont val="Tahoma"/>
            <family val="2"/>
          </rPr>
          <t xml:space="preserve">
</t>
        </r>
        <r>
          <rPr>
            <sz val="10"/>
            <color rgb="FF000000"/>
            <rFont val="Tahoma"/>
            <family val="2"/>
          </rPr>
          <t xml:space="preserve">TODOS LOS QUE APLIQUE: -10
</t>
        </r>
        <r>
          <rPr>
            <sz val="10"/>
            <color rgb="FF000000"/>
            <rFont val="Tahoma"/>
            <family val="2"/>
          </rPr>
          <t xml:space="preserve">NINGUNO:10
</t>
        </r>
        <r>
          <rPr>
            <sz val="10"/>
            <color rgb="FF000000"/>
            <rFont val="Tahoma"/>
            <family val="2"/>
          </rPr>
          <t xml:space="preserve">PARCIAL: 5
</t>
        </r>
        <r>
          <rPr>
            <sz val="10"/>
            <color rgb="FF000000"/>
            <rFont val="Tahoma"/>
            <family val="2"/>
          </rPr>
          <t xml:space="preserve">NO REQUIERE: 1
</t>
        </r>
      </text>
    </comment>
    <comment ref="Z3" authorId="0" shapeId="0" xr:uid="{00000000-0006-0000-0000-000006000000}">
      <text>
        <r>
          <rPr>
            <b/>
            <sz val="10"/>
            <color rgb="FF000000"/>
            <rFont val="Tahoma"/>
            <family val="2"/>
          </rPr>
          <t>Carlos Hernando Ceballos Saavedra:</t>
        </r>
        <r>
          <rPr>
            <sz val="10"/>
            <color rgb="FF000000"/>
            <rFont val="Tahoma"/>
            <family val="2"/>
          </rPr>
          <t xml:space="preserve">
</t>
        </r>
        <r>
          <rPr>
            <sz val="10"/>
            <color rgb="FF000000"/>
            <rFont val="Calibri"/>
            <family val="2"/>
          </rPr>
          <t xml:space="preserve">USO COMPLETO: -10
</t>
        </r>
        <r>
          <rPr>
            <sz val="10"/>
            <color rgb="FF000000"/>
            <rFont val="Calibri"/>
            <family val="2"/>
          </rPr>
          <t xml:space="preserve">SIN EPP O INSUFICIENTE: 10
</t>
        </r>
        <r>
          <rPr>
            <sz val="10"/>
            <color rgb="FF000000"/>
            <rFont val="Tahoma"/>
            <family val="2"/>
          </rPr>
          <t>NO REQUIERE: 1</t>
        </r>
      </text>
    </comment>
    <comment ref="AB3" authorId="0" shapeId="0" xr:uid="{00000000-0006-0000-0000-000007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CUMPLEN CON TODOS LOS PROTOCOLOS: -10
</t>
        </r>
        <r>
          <rPr>
            <sz val="10"/>
            <color rgb="FF000000"/>
            <rFont val="Tahoma"/>
            <family val="2"/>
          </rPr>
          <t xml:space="preserve">NO HAY CERTEZA EN EL CUMPLIMIENTO: 1
</t>
        </r>
        <r>
          <rPr>
            <sz val="10"/>
            <color rgb="FF000000"/>
            <rFont val="Tahoma"/>
            <family val="2"/>
          </rPr>
          <t>NO CUMPLEN O ES PARCIAL: 10</t>
        </r>
      </text>
    </comment>
    <comment ref="AD3" authorId="0" shapeId="0" xr:uid="{00000000-0006-0000-0000-000008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PROCEDIMIENTOS, ENTRENAMIENTO, DISMINUCIÓN DE EXPUESTOS, IDENTIFICACIÓN DE VULNERABLES, GESTIÓN DE LA FATIGA, APOYO PSICOSOCIAL, FORMACIÓN Y. ENTRENAMIENTO
</t>
        </r>
        <r>
          <rPr>
            <sz val="10"/>
            <color rgb="FF000000"/>
            <rFont val="Tahoma"/>
            <family val="2"/>
          </rPr>
          <t xml:space="preserve">
</t>
        </r>
        <r>
          <rPr>
            <sz val="10"/>
            <color rgb="FF000000"/>
            <rFont val="Tahoma"/>
            <family val="2"/>
          </rPr>
          <t xml:space="preserve">EXISTEN MEDIDAS ADMINISTRATIVAS: -10 EXISTEN ALGUNAS MEDIDAS: 5
</t>
        </r>
        <r>
          <rPr>
            <sz val="10"/>
            <color rgb="FF000000"/>
            <rFont val="Tahoma"/>
            <family val="2"/>
          </rPr>
          <t>NO EXISTEN: 10</t>
        </r>
      </text>
    </comment>
    <comment ref="AF3" authorId="0" shapeId="0" xr:uid="{00000000-0006-0000-0000-000009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BAJO: 40 O MENOS
</t>
        </r>
        <r>
          <rPr>
            <sz val="10"/>
            <color rgb="FF000000"/>
            <rFont val="Tahoma"/>
            <family val="2"/>
          </rPr>
          <t xml:space="preserve">MEDIO: 41 A 60
</t>
        </r>
        <r>
          <rPr>
            <sz val="10"/>
            <color rgb="FF000000"/>
            <rFont val="Tahoma"/>
            <family val="2"/>
          </rPr>
          <t>ALTO: 61 O MÁS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Andrea Jimenez Castrillon</author>
    <author>Carlos Hernando Ceballos Saavedra</author>
  </authors>
  <commentList>
    <comment ref="B2" authorId="0" shapeId="0" xr:uid="{00000000-0006-0000-0100-000001000000}">
      <text>
        <r>
          <rPr>
            <b/>
            <sz val="9"/>
            <color rgb="FF000000"/>
            <rFont val="Tahoma"/>
            <family val="2"/>
          </rPr>
          <t>Natalia Andrea Jiménez Castrillón:</t>
        </r>
        <r>
          <rPr>
            <sz val="9"/>
            <color rgb="FF000000"/>
            <rFont val="Tahoma"/>
            <family val="2"/>
          </rPr>
          <t xml:space="preserve">
</t>
        </r>
        <r>
          <rPr>
            <sz val="9"/>
            <color rgb="FF000000"/>
            <rFont val="Tahoma"/>
            <family val="2"/>
          </rPr>
          <t>Actividad</t>
        </r>
      </text>
    </comment>
    <comment ref="D2" authorId="1" shapeId="0" xr:uid="{00000000-0006-0000-0100-000002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10: PROBABLE EN ADELANTE
</t>
        </r>
        <r>
          <rPr>
            <sz val="10"/>
            <color rgb="FF000000"/>
            <rFont val="Tahoma"/>
            <family val="2"/>
          </rPr>
          <t xml:space="preserve">5; ASINTOMÁTICO
</t>
        </r>
      </text>
    </comment>
    <comment ref="F2" authorId="1" shapeId="0" xr:uid="{00000000-0006-0000-0100-000003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10: más de 15 minutos
</t>
        </r>
        <r>
          <rPr>
            <sz val="10"/>
            <color rgb="FF000000"/>
            <rFont val="Tahoma"/>
            <family val="2"/>
          </rPr>
          <t>5: menos de 15 minutos</t>
        </r>
      </text>
    </comment>
    <comment ref="H2" authorId="0" shapeId="0" xr:uid="{00000000-0006-0000-0100-000004000000}">
      <text>
        <r>
          <rPr>
            <b/>
            <sz val="9"/>
            <color rgb="FF000000"/>
            <rFont val="Tahoma"/>
            <family val="2"/>
          </rPr>
          <t>Natalia Andrea Jiménez Castrillón:</t>
        </r>
        <r>
          <rPr>
            <sz val="9"/>
            <color rgb="FF000000"/>
            <rFont val="Tahoma"/>
            <family val="2"/>
          </rPr>
          <t xml:space="preserve">
</t>
        </r>
        <r>
          <rPr>
            <sz val="9"/>
            <color rgb="FF000000"/>
            <rFont val="Tahoma"/>
            <family val="2"/>
          </rPr>
          <t xml:space="preserve">10: menos de 1 metro 
</t>
        </r>
        <r>
          <rPr>
            <sz val="9"/>
            <color rgb="FF000000"/>
            <rFont val="Tahoma"/>
            <family val="2"/>
          </rPr>
          <t xml:space="preserve">5: ENTRE 2 Y 1 METRO
</t>
        </r>
        <r>
          <rPr>
            <sz val="9"/>
            <color rgb="FF000000"/>
            <rFont val="Tahoma"/>
            <family val="2"/>
          </rPr>
          <t xml:space="preserve">1: mayor de 2 metro </t>
        </r>
      </text>
    </comment>
    <comment ref="L2" authorId="1" shapeId="0" xr:uid="{00000000-0006-0000-0100-000005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ESTRECHO: 10
</t>
        </r>
        <r>
          <rPr>
            <sz val="10"/>
            <color rgb="FF000000"/>
            <rFont val="Tahoma"/>
            <family val="2"/>
          </rPr>
          <t>NO ESTRECHO: 1</t>
        </r>
      </text>
    </comment>
    <comment ref="U2" authorId="1" shapeId="0" xr:uid="{00000000-0006-0000-0100-000006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AISLAMIENTO (RESPIRATORIO Y DE CONTACTO), MANEJO DE RESIDUOS, 
</t>
        </r>
        <r>
          <rPr>
            <sz val="10"/>
            <color rgb="FF000000"/>
            <rFont val="Tahoma"/>
            <family val="2"/>
          </rPr>
          <t xml:space="preserve">LIMPIEZA DE CARETAS, GAFAS
</t>
        </r>
        <r>
          <rPr>
            <sz val="10"/>
            <color rgb="FF000000"/>
            <rFont val="Tahoma"/>
            <family val="2"/>
          </rPr>
          <t xml:space="preserve">
</t>
        </r>
        <r>
          <rPr>
            <sz val="10"/>
            <color rgb="FF000000"/>
            <rFont val="Tahoma"/>
            <family val="2"/>
          </rPr>
          <t xml:space="preserve">TODOS LOS QUE APLIQUE: -10
</t>
        </r>
        <r>
          <rPr>
            <sz val="10"/>
            <color rgb="FF000000"/>
            <rFont val="Tahoma"/>
            <family val="2"/>
          </rPr>
          <t xml:space="preserve">NINGUNO:10
</t>
        </r>
        <r>
          <rPr>
            <sz val="10"/>
            <color rgb="FF000000"/>
            <rFont val="Tahoma"/>
            <family val="2"/>
          </rPr>
          <t xml:space="preserve">PARCIAL: 5
</t>
        </r>
        <r>
          <rPr>
            <sz val="10"/>
            <color rgb="FF000000"/>
            <rFont val="Tahoma"/>
            <family val="2"/>
          </rPr>
          <t xml:space="preserve">NO REQUIERE: 1
</t>
        </r>
      </text>
    </comment>
    <comment ref="W2" authorId="1" shapeId="0" xr:uid="{00000000-0006-0000-0100-000007000000}">
      <text>
        <r>
          <rPr>
            <b/>
            <sz val="10"/>
            <color rgb="FF000000"/>
            <rFont val="Tahoma"/>
            <family val="2"/>
          </rPr>
          <t>Carlos Hernando Ceballos Saavedra:</t>
        </r>
        <r>
          <rPr>
            <sz val="10"/>
            <color rgb="FF000000"/>
            <rFont val="Tahoma"/>
            <family val="2"/>
          </rPr>
          <t xml:space="preserve">
</t>
        </r>
        <r>
          <rPr>
            <sz val="10"/>
            <color rgb="FF000000"/>
            <rFont val="Calibri"/>
            <family val="2"/>
          </rPr>
          <t xml:space="preserve">USO COMPLETO: -10
</t>
        </r>
        <r>
          <rPr>
            <sz val="10"/>
            <color rgb="FF000000"/>
            <rFont val="Calibri"/>
            <family val="2"/>
          </rPr>
          <t xml:space="preserve">SIN EPP O INSUFICIENTE: 10
</t>
        </r>
        <r>
          <rPr>
            <sz val="10"/>
            <color rgb="FF000000"/>
            <rFont val="Tahoma"/>
            <family val="2"/>
          </rPr>
          <t>NO REQUIERE: 1</t>
        </r>
      </text>
    </comment>
    <comment ref="Y2" authorId="1" shapeId="0" xr:uid="{00000000-0006-0000-0100-000008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CUMPLEN CON TODOS LOS PROTOCOLOS: -10
</t>
        </r>
        <r>
          <rPr>
            <sz val="10"/>
            <color rgb="FF000000"/>
            <rFont val="Tahoma"/>
            <family val="2"/>
          </rPr>
          <t xml:space="preserve">NO HAY CERTEZA EN EL CUMPLIMIENTO: 1
</t>
        </r>
        <r>
          <rPr>
            <sz val="10"/>
            <color rgb="FF000000"/>
            <rFont val="Tahoma"/>
            <family val="2"/>
          </rPr>
          <t>NO CUMPLEN O ES PARCIAL: 10</t>
        </r>
      </text>
    </comment>
    <comment ref="AA2" authorId="1" shapeId="0" xr:uid="{00000000-0006-0000-0100-000009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PROCEDIMIENTOS, ENTRENAMIENTO, DISMINUCIÓN DE EXPUESTOS, IDENTIFICACIÓN DE VULNERABLES, GESTIÓN DE LA FATIGA, APOYO PSICOSOCIAL, FORMACIÓN Y. ENTRENAMIENTO
</t>
        </r>
        <r>
          <rPr>
            <sz val="10"/>
            <color rgb="FF000000"/>
            <rFont val="Tahoma"/>
            <family val="2"/>
          </rPr>
          <t xml:space="preserve">
</t>
        </r>
        <r>
          <rPr>
            <sz val="10"/>
            <color rgb="FF000000"/>
            <rFont val="Tahoma"/>
            <family val="2"/>
          </rPr>
          <t xml:space="preserve">EXISTEN MEDIDAS ADMINISTRATIVAS: -10 EXISTEN ALGUNAS MEDIDAS: 5
</t>
        </r>
        <r>
          <rPr>
            <sz val="10"/>
            <color rgb="FF000000"/>
            <rFont val="Tahoma"/>
            <family val="2"/>
          </rPr>
          <t>NO EXISTEN: 10</t>
        </r>
      </text>
    </comment>
    <comment ref="AC2" authorId="1" shapeId="0" xr:uid="{00000000-0006-0000-0100-00000A000000}">
      <text>
        <r>
          <rPr>
            <b/>
            <sz val="10"/>
            <color rgb="FF000000"/>
            <rFont val="Tahoma"/>
            <family val="2"/>
          </rPr>
          <t>Carlos Hernando Ceballos Saavedra:</t>
        </r>
        <r>
          <rPr>
            <sz val="10"/>
            <color rgb="FF000000"/>
            <rFont val="Tahoma"/>
            <family val="2"/>
          </rPr>
          <t xml:space="preserve">
</t>
        </r>
        <r>
          <rPr>
            <sz val="10"/>
            <color rgb="FF000000"/>
            <rFont val="Tahoma"/>
            <family val="2"/>
          </rPr>
          <t xml:space="preserve">BAJO: 40 O MENOS
</t>
        </r>
        <r>
          <rPr>
            <sz val="10"/>
            <color rgb="FF000000"/>
            <rFont val="Tahoma"/>
            <family val="2"/>
          </rPr>
          <t xml:space="preserve">MEDIO: 41 A 60
</t>
        </r>
        <r>
          <rPr>
            <sz val="10"/>
            <color rgb="FF000000"/>
            <rFont val="Tahoma"/>
            <family val="2"/>
          </rPr>
          <t>ALTO: 61 O MÁS</t>
        </r>
      </text>
    </comment>
  </commentList>
</comments>
</file>

<file path=xl/sharedStrings.xml><?xml version="1.0" encoding="utf-8"?>
<sst xmlns="http://schemas.openxmlformats.org/spreadsheetml/2006/main" count="451" uniqueCount="138">
  <si>
    <t>MATRIZ DE IDENTIFICACIÓN DE ROLES Y VALORACIÓN DE RIEGOS COVID 19</t>
  </si>
  <si>
    <t>DATOS GENERALES</t>
  </si>
  <si>
    <t>EXPOSICIÓN</t>
  </si>
  <si>
    <t>TIPO DE CONTACTO</t>
  </si>
  <si>
    <t>CONTROLES EXISTENTES</t>
  </si>
  <si>
    <t>PLAN DE ACCIÓN</t>
  </si>
  <si>
    <t>NÚMERO DE EXPUESTOS</t>
  </si>
  <si>
    <t>ÁREA, UBICACIÓN O SERVICIO</t>
  </si>
  <si>
    <t>NEGOCIO</t>
  </si>
  <si>
    <t>ROL</t>
  </si>
  <si>
    <t>DESCRIPCIÓN DEL ROL</t>
  </si>
  <si>
    <t>CLASE DE FUENTE GENERADORA (MÁS PROBABLE)</t>
  </si>
  <si>
    <t>VALOR FUENTE</t>
  </si>
  <si>
    <t>TIEMPO</t>
  </si>
  <si>
    <t>TIEMPO VALOR</t>
  </si>
  <si>
    <t>DISTANCIA</t>
  </si>
  <si>
    <t>DISTANCIA VALOR</t>
  </si>
  <si>
    <t>CONDICIONES LUGAR (ABIERTO  O CERRADO)</t>
  </si>
  <si>
    <t>CONDICIONES VALOR</t>
  </si>
  <si>
    <t>ESTRECHO O NO</t>
  </si>
  <si>
    <t>ESTRECHO VALOR</t>
  </si>
  <si>
    <t>PROBABILIDAD PEOR ESCENARIO</t>
  </si>
  <si>
    <t>EXPOSICIÓN A AEROSOLES</t>
  </si>
  <si>
    <t>EXPOSICIÓN A SUPERFICIES CONTAMINADAS</t>
  </si>
  <si>
    <t>EXPOSICIÓN A GOTAS</t>
  </si>
  <si>
    <t>EXPOSICIÓN A OTROS FLUIDOS</t>
  </si>
  <si>
    <t>REDUCCIÓN/ ELIMINACIÓN (FUENTE)</t>
  </si>
  <si>
    <t>FUENTE VALOR</t>
  </si>
  <si>
    <t>CONTROLES AMBIENTALES O DE INGENIERÍA (MEDIO)</t>
  </si>
  <si>
    <t>MEDIO VALOR</t>
  </si>
  <si>
    <t>ELEMENTOS DE PROTECCIÓN PERSONAL (PERSONA)</t>
  </si>
  <si>
    <t>PERSONA VALOR</t>
  </si>
  <si>
    <t>USO, APROPIACIÓN Y CUMPLIMIENTO DE PROTOCOLOS (PERSONA)</t>
  </si>
  <si>
    <t>USO VALOR</t>
  </si>
  <si>
    <t>ADMINISTRATIVOS</t>
  </si>
  <si>
    <t>ADMINISTRATIVOS VALOR</t>
  </si>
  <si>
    <t>PROBABILIDAD CON CONTROL</t>
  </si>
  <si>
    <t>VALORACIÓN DE LA PROBABILIDAD</t>
  </si>
  <si>
    <t>Se encargan de acompañar al paciente durante el traslado desde la sede de remisión a una sede hospitalaria o de mayor complejidad.</t>
  </si>
  <si>
    <t>Caso probable o superior</t>
  </si>
  <si>
    <t>Más de 15 min</t>
  </si>
  <si>
    <t>Menos de un metro</t>
  </si>
  <si>
    <t>Cerrado</t>
  </si>
  <si>
    <t>Si</t>
  </si>
  <si>
    <t>No</t>
  </si>
  <si>
    <t>Desinfección ambulancia, manejo de residuos</t>
  </si>
  <si>
    <t>Sin verificar</t>
  </si>
  <si>
    <t>Procedimiento y entrenamiento (virtual y presencial): lavado de manos, higiene, entrenamiento y acceso: uso adecuado de los EPP, secuencia de colocación y retiro adecuado de los EPP, identificación de vulnerables, seguimiento y aislamiento preventivo de sintomáticos respiratorios</t>
  </si>
  <si>
    <t>Asegurar el uso adecuado de EPP y conocimiento y apropiación de procedimientos</t>
  </si>
  <si>
    <t>Transporte al paciente (conduce la ambulancia) en una cabina independiente a la de paciente y el equipo asistencial.  Ocasionalmente participa en la movilización del paciente cuando se requiere y eventualmente apoya al equipo asistencial en primeros auxilios básicos.</t>
  </si>
  <si>
    <t>Menos de 15 min</t>
  </si>
  <si>
    <t>Abierto</t>
  </si>
  <si>
    <t>Está en cabina separada, ubicación en la parte inferior si va a movilizar, ventanas abiertas</t>
  </si>
  <si>
    <t>Valoración inicial y clasificación en la prioridad de atención, en un consultorio</t>
  </si>
  <si>
    <t>Uso de mascarilla</t>
  </si>
  <si>
    <t>Persona que se encarga de la recepción del paciente en el servicio o apoya en el direccionamiento, entrega mascarilla</t>
  </si>
  <si>
    <t>El paciente tiene mascarilla</t>
  </si>
  <si>
    <t>Odontólogo</t>
  </si>
  <si>
    <t>Auxiliar de odontología</t>
  </si>
  <si>
    <t>Apoya al odontólogo en los procedimientos que se hagan al paciente</t>
  </si>
  <si>
    <t>Entre 1 y 2 metros</t>
  </si>
  <si>
    <t>Auxiliar de archivo</t>
  </si>
  <si>
    <t>Encargado de gestión documental de pacientes</t>
  </si>
  <si>
    <t>Personal de servicios generales</t>
  </si>
  <si>
    <t>Realizan la limpieza y desinfección, de consultorios, zonas comunes, cafetin, baños, puestos de trabajo, camillas, sillas de rueda. No de equipos biomedicos</t>
  </si>
  <si>
    <t>Se implementa el aislamiento de sintomáticos respiratorios</t>
  </si>
  <si>
    <t>Personal de vigilancia</t>
  </si>
  <si>
    <t>Enfermera hace rondas puesto a puesto, para verificar sintomáticos o tomas de temperaturas</t>
  </si>
  <si>
    <t>Se desconoce</t>
  </si>
  <si>
    <t>Proveedores y visitantes</t>
  </si>
  <si>
    <t>Personas que circulan por áreas asistenciales, para actividades no asistenciales</t>
  </si>
  <si>
    <t>Desinfección previa de equipos biomédicos, limpieza y desinfección de áreas comunes</t>
  </si>
  <si>
    <t>Recomendación de transporte individual (taxi) y reconocimiento del valor resptivo para evitar uso de transporte masivo</t>
  </si>
  <si>
    <t>IPS COVID Odontología (atención de urgencias)</t>
  </si>
  <si>
    <t>Atiende urgencias odontológicas con contacto directo con la cavidad del paciente (de disponibilidad)</t>
  </si>
  <si>
    <t>Mascarilla de alta eficiencia (&gt;95% filt), mascarilla desechable encima (para potenciar tiempo de uso de la Mascarilla de alta eficiencia), careta, bata desechable antifluido, gorro antifluido, guantes Qx y pantalón y polaina desechables o traje tibetano según disponibilidad.</t>
  </si>
  <si>
    <t>Limpieza y desinfección de la estación de trabajo con el video terminal, careta y gafas, protectores de teclados</t>
  </si>
  <si>
    <t>Mascarilla de alta eficiencia (&gt;95% filt), mascarilla desechable encima (para potenciar tiempo de uso de la Mascarilla de alta eficiencia), gafas, bata desechable antifluido, guantes, gorro desechable encima del gorro de tela, guantes Qx y pantalón y polaina desechables o traje tibetano según disponibilidad.</t>
  </si>
  <si>
    <t>IPS COVID urgencias</t>
  </si>
  <si>
    <t>APH</t>
  </si>
  <si>
    <t>Facilita el proceso de triage y direcciona y prioriza al paciente que está en sala de espera, puede hacer reclasificación.</t>
  </si>
  <si>
    <t>Mascarilla de alta eficiencia (&gt;95% filt), mascarilla desechable encima (para potenciar tiempo de uso de la Mascarilla de alta eficiencia), gafas, bata desechable antifluido, gorro antifluido, guantes Qx y pantalón y polaina desechables o traje tibetano según disponibilidad.</t>
  </si>
  <si>
    <t>Terapeuta respiratoria</t>
  </si>
  <si>
    <t>Realiza procedimientos de terapia respiratoria en urgencias.</t>
  </si>
  <si>
    <t>Enfermera y auxiliar de sala</t>
  </si>
  <si>
    <t>Encargadas de los procedimientos directos al paciente, pueden manipular vía aérea</t>
  </si>
  <si>
    <t>IPS COVID Vigilancia (Oncor)</t>
  </si>
  <si>
    <t>Encargados de la seguridad física de cada una de las instalaciones</t>
  </si>
  <si>
    <t xml:space="preserve">Antibacterial, lavado de manos en el intermedio de turnos y en servicios asistenciales (urgencias) </t>
  </si>
  <si>
    <t>Incluir el uso de Mascarilla de alta eficiencia (&gt;95% filt), mascarilla desechable encima (para potenciar tiempo de uso de la Mascarilla de alta eficiencia), guantes limpios, gafas, bata desechable antifluido, gorro antifluido,  asegurar el uso adecuado de EPP y conocimiento y apropiación de procedimientos, verificar controles administrativos (Incluir identificación de personal vulnerable)</t>
  </si>
  <si>
    <t>Médico y Enfermera de triage</t>
  </si>
  <si>
    <t>Mascarilla de alta eficiencia (&gt;95% filt), mascarilla desechable encima (para potenciar tiempo de uso de la Mascarilla de alta eficiencia), gafas, bata desechable antifluido, gorro antifluido, guantes Qx y pantalón y polaina desechables o traje tibetano según disponibilidad. Careta en caso de manipular via aérea.</t>
  </si>
  <si>
    <t>Auxiliares de plataforma y orientador (anfitrión)</t>
  </si>
  <si>
    <t>Acceso a EPP (mascarilla, gafas), entrenamiento</t>
  </si>
  <si>
    <t>IPS Mixtas (COVID y no COVID) urgencias (Salud Sura)</t>
  </si>
  <si>
    <t>Camilleros</t>
  </si>
  <si>
    <t>Movilización y traslado de pacientes entre servicios o desde o hacia la ambulancia</t>
  </si>
  <si>
    <t>IPS COVID urgencias (Salud Sura)</t>
  </si>
  <si>
    <t>Patinador-camillero</t>
  </si>
  <si>
    <t>Traslado de pacientes en el servicio, traslado de insumos, muestras</t>
  </si>
  <si>
    <t>IPS COVID Servicios generales (Sodexo)</t>
  </si>
  <si>
    <t>Mascarilla de alta eficiencia (&gt;95% filt), mascarilla desechable encima (para potenciar tiempo de uso de la Mascarilla de alta eficiencia), gafas, bata desechable antifluido, gorro antifluido, guantes que permitan el ajuste de la manga y pantalón y polaina desechables o traje tibetano según disponibilidad. Para el aseo terminal,  delantal plástico.</t>
  </si>
  <si>
    <t>Asegurar el uso adecuado de EPP y conocimiento y apropiación de procedimientos, verificar controles administrativos (Incluir identificación de personal vulnerable), verificar el procedimiento de aseo terminal, para descartar probabilidad de salpicaduras</t>
  </si>
  <si>
    <t>IPS COVID Logística-servicio contratado con empresa de manejo de archivos</t>
  </si>
  <si>
    <t>Uso de geles antibacteriales</t>
  </si>
  <si>
    <t>Recomendación de uso de gel</t>
  </si>
  <si>
    <t>Recomendar el uso de mascarilla y guantes, higienización de superficies, reforzar el lavado de manos cuando sea posible, y el distanciamiento.  Verificar aislamiento de sintomáticos respiratorios e incluir identificación de personal vulnerable</t>
  </si>
  <si>
    <t>IPS COVID Circulación por áreas asistenciales (Mantenimientos especializados, asesorías, consultores y otro personal no propio de los servicios), incluyendo acompañantes</t>
  </si>
  <si>
    <t>Recomendación de transporte individual (taxi) y reconocimiento del valor del transporte para evitar uso de transporte masivo. Información sobre higiene y limpieza de manos</t>
  </si>
  <si>
    <t>Verificar los procedimientos y estándares de los proveedores de mantenimientos especializados, con enfasis en uso de EPP, recomendar el uso de mascarilla de alta eficiencia (&gt;95% filt), mascarilla desechable encima (para potenciar tiempo de uso de la Mascarilla de alta eficiencia), gafas, bata desechable antifluido, gorro antifluido, guantes Qx y pantalón y polaina desechables o traje tibetano según disponibilidad. Verificar recomendación de desplazamiento en medio de transporte individual</t>
  </si>
  <si>
    <t>IPS COVID psicóloga</t>
  </si>
  <si>
    <t>Verificar los procedimientos y estándares de los proveedores de mantenimientos especializados, con enfasis en uso de EPP, recomendar el uso de mascarilla convencional para el desplazamiento en áreas de alto fujo de personas, identificación de personal vulnerable y verificar recomendación de desplazamiento en medio de transporte individual</t>
  </si>
  <si>
    <t>IPS COVID Farmacia Regente y auxilia</t>
  </si>
  <si>
    <t>IPS COVID Director</t>
  </si>
  <si>
    <t>IPS COVID Analista de operaciones</t>
  </si>
  <si>
    <t>IPS COVID Analista zonal de urgencias</t>
  </si>
  <si>
    <t>ROL O GRUPO DE EXPOSICIÓN SIMILAR</t>
  </si>
  <si>
    <t>ELEMENTOS DE PROTECCIÓN PERSONAL (PERSONA): Cualquier contacto con aerosoles,  manipulación via aérea o sintomático respiratorio: N95</t>
  </si>
  <si>
    <t>SERVICIO</t>
  </si>
  <si>
    <t xml:space="preserve">ÁREA O UBICACIÓN </t>
  </si>
  <si>
    <t>OBSERVACIONES PARA PLANIFICACION</t>
  </si>
  <si>
    <t>Gafas</t>
  </si>
  <si>
    <t xml:space="preserve">CLASE DE EXPOSICIÒN </t>
  </si>
  <si>
    <t>DIRECTA</t>
  </si>
  <si>
    <t>INTERMEDIA</t>
  </si>
  <si>
    <t xml:space="preserve">ADMNISTRATIVO </t>
  </si>
  <si>
    <t xml:space="preserve">COMERCIAL </t>
  </si>
  <si>
    <t xml:space="preserve">EPS </t>
  </si>
  <si>
    <t xml:space="preserve">OPERACIONES - SALUD ADMINISTRATIVO </t>
  </si>
  <si>
    <t>Mascarilla convencinal , kit de higiene ( Alcohol glicerinado y tohallas desechables y alcohol al 70% cuando entre la operación presencialmente en las instalaciones de la compañía.</t>
  </si>
  <si>
    <t>Mascarilla convencinal , gafas de seguridad, kit de higiene ( Alcohol glicerinado y tohallas desechables y alcohol al 70% cuando entre la operación presencialmente en las instalaciones de la compañía.</t>
  </si>
  <si>
    <t xml:space="preserve">Definicion de turnos de trabajo escalonados, distanciamiento social y entraga de los elementos al moneto de reactivar la operación en las instalaciones de la compñaia o visita de cliente </t>
  </si>
  <si>
    <t xml:space="preserve">Definicion de turnos de trabajo escalonados, distanciamiento social y entraga de los elementos al moneto de reactivar la operación en las instalaciones de la compañía. </t>
  </si>
  <si>
    <t xml:space="preserve">Mascarillas convencional </t>
  </si>
  <si>
    <t xml:space="preserve">1 por persona diaria </t>
  </si>
  <si>
    <t xml:space="preserve"> </t>
  </si>
  <si>
    <t xml:space="preserve">1 persona diaria </t>
  </si>
  <si>
    <t xml:space="preserve">1 pérsona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</si>
</sst>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theme="1"/>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12"/>
      <color rgb="FF000000"/>
      <name val="Calibri"/>
      <family val="2"/>
      <scheme val="minor"/>
    </font>
    <font>
      <sz val="10"/>
      <color rgb="FF000000"/>
      <name val="Calibri"/>
      <family val="2"/>
    </font>
    <font>
      <b/>
      <sz val="12"/>
      <color theme="1"/>
      <name val="Calibri"/>
      <family val="2"/>
      <scheme val="minor"/>
    </font>
    <font>
      <sz val="12"/>
      <name val="Calibri"/>
      <family val="2"/>
      <scheme val="minor"/>
    </font>
    <font>
      <b/>
      <sz val="11"/>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0" fillId="0" borderId="0" xfId="0" applyAlignment="1">
      <alignment horizontal="center" vertical="center" wrapText="1"/>
    </xf>
    <xf numFmtId="0" fontId="0" fillId="3" borderId="1" xfId="0" applyFill="1" applyBorder="1" applyAlignment="1">
      <alignment horizontal="center" vertical="center" wrapText="1"/>
    </xf>
    <xf numFmtId="9" fontId="0" fillId="3" borderId="1" xfId="1" applyFont="1" applyFill="1" applyBorder="1" applyAlignment="1">
      <alignment horizontal="center" vertical="center" wrapText="1"/>
    </xf>
    <xf numFmtId="0" fontId="0" fillId="3" borderId="0" xfId="0" applyFill="1" applyAlignment="1">
      <alignment horizontal="center" vertical="center" wrapText="1"/>
    </xf>
    <xf numFmtId="0" fontId="6" fillId="3" borderId="1" xfId="0" applyFont="1" applyFill="1" applyBorder="1" applyAlignment="1">
      <alignment horizontal="center" vertical="center" wrapText="1"/>
    </xf>
    <xf numFmtId="9" fontId="0" fillId="4" borderId="1" xfId="1" applyFont="1" applyFill="1" applyBorder="1" applyAlignment="1">
      <alignment horizontal="center" vertical="center" wrapText="1"/>
    </xf>
    <xf numFmtId="0" fontId="0" fillId="0" borderId="1" xfId="0" applyFill="1" applyBorder="1" applyAlignment="1">
      <alignment horizontal="center" vertical="center" wrapText="1"/>
    </xf>
    <xf numFmtId="0" fontId="0" fillId="3" borderId="2" xfId="0" applyFill="1" applyBorder="1" applyAlignment="1">
      <alignment horizontal="center" vertical="center" wrapText="1"/>
    </xf>
    <xf numFmtId="9" fontId="0" fillId="4" borderId="2" xfId="1" applyFont="1" applyFill="1" applyBorder="1" applyAlignment="1">
      <alignment horizontal="center" vertical="center" wrapText="1"/>
    </xf>
    <xf numFmtId="0" fontId="0" fillId="0" borderId="2" xfId="0" applyFill="1" applyBorder="1" applyAlignment="1">
      <alignment horizontal="center" vertical="center" wrapText="1"/>
    </xf>
    <xf numFmtId="9" fontId="0" fillId="3" borderId="2" xfId="1" applyFont="1" applyFill="1" applyBorder="1" applyAlignment="1">
      <alignment horizontal="center" vertical="center" wrapText="1"/>
    </xf>
    <xf numFmtId="0" fontId="0" fillId="5" borderId="1" xfId="0" applyFill="1" applyBorder="1" applyAlignment="1">
      <alignment horizontal="center" vertical="center" wrapText="1"/>
    </xf>
    <xf numFmtId="9" fontId="0" fillId="5" borderId="1" xfId="1" applyFont="1" applyFill="1" applyBorder="1" applyAlignment="1">
      <alignment horizontal="center" vertical="center" wrapText="1"/>
    </xf>
    <xf numFmtId="0" fontId="0" fillId="5" borderId="0" xfId="0" applyFill="1" applyAlignment="1">
      <alignment horizontal="center" vertical="center" wrapText="1"/>
    </xf>
    <xf numFmtId="0" fontId="6" fillId="0" borderId="1" xfId="0" applyFont="1" applyFill="1" applyBorder="1" applyAlignment="1">
      <alignment horizontal="center" vertical="center" wrapText="1"/>
    </xf>
    <xf numFmtId="9" fontId="0" fillId="0" borderId="1" xfId="1" applyFont="1" applyFill="1" applyBorder="1" applyAlignment="1">
      <alignment horizontal="center" vertical="center" wrapText="1"/>
    </xf>
    <xf numFmtId="0" fontId="0" fillId="0" borderId="0" xfId="0" applyFill="1" applyAlignment="1">
      <alignment horizontal="center" vertical="center" wrapText="1"/>
    </xf>
    <xf numFmtId="0" fontId="0" fillId="6" borderId="2" xfId="0" applyFill="1" applyBorder="1" applyAlignment="1">
      <alignment horizontal="center" vertical="center" wrapText="1"/>
    </xf>
    <xf numFmtId="9" fontId="0" fillId="6" borderId="2" xfId="1" applyFont="1" applyFill="1" applyBorder="1" applyAlignment="1">
      <alignment horizontal="center" vertical="center" wrapText="1"/>
    </xf>
    <xf numFmtId="0" fontId="0" fillId="6"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9"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alignment horizontal="center" vertical="center" wrapText="1"/>
    </xf>
    <xf numFmtId="0" fontId="10" fillId="7"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alignment horizontal="center" vertical="center" wrapText="1"/>
    </xf>
    <xf numFmtId="9" fontId="9" fillId="3" borderId="1" xfId="1" applyFont="1" applyFill="1" applyBorder="1" applyAlignment="1">
      <alignment horizontal="center" vertical="center" wrapText="1"/>
    </xf>
    <xf numFmtId="0" fontId="0" fillId="0" borderId="0" xfId="0"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cellXfs>
  <cellStyles count="2">
    <cellStyle name="Normal" xfId="0" builtinId="0"/>
    <cellStyle name="Porcentaje" xfId="1" builtinId="5"/>
  </cellStyles>
  <dxfs count="42">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
      <fill>
        <patternFill>
          <bgColor rgb="FFFFFF00"/>
        </patternFill>
      </fill>
    </dxf>
    <dxf>
      <fill>
        <patternFill>
          <bgColor rgb="FFD02F30"/>
        </patternFill>
      </fill>
    </dxf>
    <dxf>
      <fill>
        <patternFill>
          <bgColor rgb="FF92D050"/>
        </patternFill>
      </fill>
    </dxf>
  </dxfs>
  <tableStyles count="0" defaultTableStyle="TableStyleMedium2" defaultPivotStyle="PivotStyleLight16"/>
  <colors>
    <mruColors>
      <color rgb="FFCC99FF"/>
      <color rgb="FFB2B2B2"/>
      <color rgb="FFCC3300"/>
      <color rgb="FFFF7C80"/>
      <color rgb="FF339933"/>
      <color rgb="FFFFFF66"/>
      <color rgb="FFCC9900"/>
      <color rgb="FF00FFCC"/>
      <color rgb="FF00FF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
  <sheetViews>
    <sheetView tabSelected="1" topLeftCell="B1" zoomScale="50" zoomScaleNormal="50" workbookViewId="0">
      <pane ySplit="3" topLeftCell="A4" activePane="bottomLeft" state="frozen"/>
      <selection pane="bottomLeft" activeCell="AJ5" sqref="AJ5"/>
    </sheetView>
  </sheetViews>
  <sheetFormatPr baseColWidth="10" defaultColWidth="10.75" defaultRowHeight="15.75" x14ac:dyDescent="0.25"/>
  <cols>
    <col min="1" max="1" width="54.5" style="1" bestFit="1" customWidth="1"/>
    <col min="2" max="2" width="29.625" style="22" customWidth="1"/>
    <col min="3" max="3" width="22.875" style="26" customWidth="1"/>
    <col min="4" max="4" width="26" style="1" customWidth="1"/>
    <col min="5" max="5" width="32.25" style="1" hidden="1" customWidth="1"/>
    <col min="6" max="6" width="21.25" style="1" hidden="1" customWidth="1"/>
    <col min="7" max="7" width="11.75" style="1" hidden="1" customWidth="1"/>
    <col min="8" max="8" width="9.75" style="1" hidden="1" customWidth="1"/>
    <col min="9" max="9" width="11.75" style="1" hidden="1" customWidth="1"/>
    <col min="10" max="10" width="10.75" style="1" hidden="1" customWidth="1"/>
    <col min="11" max="11" width="11.75" style="1" hidden="1" customWidth="1"/>
    <col min="12" max="12" width="15" style="1" hidden="1" customWidth="1"/>
    <col min="13" max="13" width="12.25" style="1" hidden="1" customWidth="1"/>
    <col min="14" max="14" width="10.75" style="1" hidden="1" customWidth="1"/>
    <col min="15" max="15" width="11.75" style="1" hidden="1" customWidth="1"/>
    <col min="16" max="16" width="15.75" style="1" hidden="1" customWidth="1"/>
    <col min="17" max="17" width="12.5" style="1" hidden="1" customWidth="1"/>
    <col min="18" max="18" width="15.5" style="1" hidden="1" customWidth="1"/>
    <col min="19" max="20" width="12" style="1" hidden="1" customWidth="1"/>
    <col min="21" max="21" width="15.75" style="1" hidden="1" customWidth="1"/>
    <col min="22" max="22" width="0" style="1" hidden="1" customWidth="1"/>
    <col min="23" max="23" width="34.25" style="1" hidden="1" customWidth="1"/>
    <col min="24" max="24" width="0" style="1" hidden="1" customWidth="1"/>
    <col min="25" max="25" width="23.875" style="29" customWidth="1"/>
    <col min="26" max="26" width="111.125" style="1" customWidth="1"/>
    <col min="27" max="27" width="12" style="1" hidden="1" customWidth="1"/>
    <col min="28" max="28" width="27.75" style="1" hidden="1" customWidth="1"/>
    <col min="29" max="29" width="10" style="1" hidden="1" customWidth="1"/>
    <col min="30" max="30" width="35.25" style="1" hidden="1" customWidth="1"/>
    <col min="31" max="31" width="18" style="1" hidden="1" customWidth="1"/>
    <col min="32" max="33" width="14.5" style="1" hidden="1" customWidth="1"/>
    <col min="34" max="34" width="52" style="1" hidden="1" customWidth="1"/>
    <col min="35" max="35" width="0.625" style="1" customWidth="1"/>
    <col min="36" max="36" width="69.125" style="1" customWidth="1"/>
    <col min="37" max="37" width="3.875" style="1" customWidth="1"/>
    <col min="38" max="38" width="15.75" style="1" customWidth="1"/>
    <col min="39" max="39" width="12.625" style="1" customWidth="1"/>
    <col min="40" max="16384" width="10.75" style="1"/>
  </cols>
  <sheetData>
    <row r="1" spans="1:39" ht="128.25" customHeight="1" x14ac:dyDescent="0.25">
      <c r="A1" s="35" t="s">
        <v>0</v>
      </c>
      <c r="B1" s="35"/>
      <c r="C1" s="35"/>
      <c r="D1" s="35"/>
      <c r="E1" s="35"/>
      <c r="F1" s="35"/>
      <c r="G1" s="35"/>
      <c r="H1" s="35"/>
      <c r="I1" s="35"/>
      <c r="J1" s="35"/>
      <c r="K1" s="35"/>
      <c r="L1" s="35"/>
      <c r="M1" s="35"/>
      <c r="N1" s="35"/>
      <c r="O1" s="35"/>
      <c r="P1" s="35"/>
      <c r="Q1" s="35"/>
      <c r="R1" s="35"/>
      <c r="S1" s="35"/>
      <c r="T1" s="35"/>
      <c r="U1" s="35"/>
      <c r="V1" s="31"/>
      <c r="W1" s="31"/>
      <c r="X1" s="31"/>
      <c r="Y1" s="31"/>
      <c r="Z1" s="31"/>
      <c r="AA1" s="31"/>
      <c r="AB1" s="31"/>
      <c r="AC1" s="31"/>
      <c r="AD1" s="31"/>
      <c r="AE1" s="31"/>
      <c r="AF1" s="31"/>
      <c r="AG1" s="31"/>
      <c r="AH1" s="31"/>
      <c r="AI1" s="31"/>
      <c r="AJ1" s="31"/>
    </row>
    <row r="2" spans="1:39" ht="51.75" customHeight="1" x14ac:dyDescent="0.25">
      <c r="A2" s="33" t="s">
        <v>1</v>
      </c>
      <c r="B2" s="33"/>
      <c r="C2" s="33"/>
      <c r="D2" s="33"/>
      <c r="E2" s="33"/>
      <c r="F2" s="36" t="s">
        <v>2</v>
      </c>
      <c r="G2" s="37"/>
      <c r="H2" s="37"/>
      <c r="I2" s="37"/>
      <c r="J2" s="37"/>
      <c r="K2" s="37"/>
      <c r="L2" s="37"/>
      <c r="M2" s="37"/>
      <c r="N2" s="37"/>
      <c r="O2" s="37"/>
      <c r="P2" s="38"/>
      <c r="Q2" s="36" t="s">
        <v>3</v>
      </c>
      <c r="R2" s="37"/>
      <c r="S2" s="37"/>
      <c r="T2" s="38"/>
      <c r="U2" s="33" t="s">
        <v>4</v>
      </c>
      <c r="V2" s="33"/>
      <c r="W2" s="33"/>
      <c r="X2" s="33"/>
      <c r="Y2" s="33"/>
      <c r="Z2" s="33"/>
      <c r="AA2" s="33"/>
      <c r="AB2" s="33"/>
      <c r="AC2" s="33"/>
      <c r="AD2" s="33"/>
      <c r="AE2" s="33"/>
      <c r="AF2" s="33"/>
      <c r="AG2" s="33"/>
      <c r="AH2" s="33" t="s">
        <v>5</v>
      </c>
      <c r="AI2" s="33" t="s">
        <v>6</v>
      </c>
      <c r="AJ2" s="32" t="s">
        <v>120</v>
      </c>
    </row>
    <row r="3" spans="1:39" ht="90.75" customHeight="1" x14ac:dyDescent="0.25">
      <c r="A3" s="24" t="s">
        <v>119</v>
      </c>
      <c r="B3" s="24" t="s">
        <v>8</v>
      </c>
      <c r="C3" s="25" t="s">
        <v>118</v>
      </c>
      <c r="D3" s="24" t="s">
        <v>116</v>
      </c>
      <c r="E3" s="24" t="s">
        <v>10</v>
      </c>
      <c r="F3" s="24" t="s">
        <v>11</v>
      </c>
      <c r="G3" s="24" t="s">
        <v>12</v>
      </c>
      <c r="H3" s="24" t="s">
        <v>13</v>
      </c>
      <c r="I3" s="24" t="s">
        <v>14</v>
      </c>
      <c r="J3" s="24" t="s">
        <v>15</v>
      </c>
      <c r="K3" s="24" t="s">
        <v>16</v>
      </c>
      <c r="L3" s="24" t="s">
        <v>17</v>
      </c>
      <c r="M3" s="24" t="s">
        <v>18</v>
      </c>
      <c r="N3" s="24" t="s">
        <v>19</v>
      </c>
      <c r="O3" s="24" t="s">
        <v>20</v>
      </c>
      <c r="P3" s="24" t="s">
        <v>21</v>
      </c>
      <c r="Q3" s="24" t="s">
        <v>22</v>
      </c>
      <c r="R3" s="24" t="s">
        <v>23</v>
      </c>
      <c r="S3" s="24" t="s">
        <v>24</v>
      </c>
      <c r="T3" s="24" t="s">
        <v>25</v>
      </c>
      <c r="U3" s="24" t="s">
        <v>26</v>
      </c>
      <c r="V3" s="24" t="s">
        <v>27</v>
      </c>
      <c r="W3" s="24" t="s">
        <v>28</v>
      </c>
      <c r="X3" s="24" t="s">
        <v>29</v>
      </c>
      <c r="Y3" s="28" t="s">
        <v>122</v>
      </c>
      <c r="Z3" s="24" t="s">
        <v>117</v>
      </c>
      <c r="AA3" s="24" t="s">
        <v>31</v>
      </c>
      <c r="AB3" s="24" t="s">
        <v>32</v>
      </c>
      <c r="AC3" s="24" t="s">
        <v>33</v>
      </c>
      <c r="AD3" s="24" t="s">
        <v>34</v>
      </c>
      <c r="AE3" s="24" t="s">
        <v>35</v>
      </c>
      <c r="AF3" s="24" t="s">
        <v>36</v>
      </c>
      <c r="AG3" s="24" t="s">
        <v>37</v>
      </c>
      <c r="AH3" s="34"/>
      <c r="AI3" s="34"/>
      <c r="AJ3" s="33"/>
      <c r="AL3" s="27" t="s">
        <v>133</v>
      </c>
      <c r="AM3" s="27" t="s">
        <v>121</v>
      </c>
    </row>
    <row r="4" spans="1:39" s="4" customFormat="1" ht="174.75" customHeight="1" x14ac:dyDescent="0.25">
      <c r="A4" s="2" t="s">
        <v>125</v>
      </c>
      <c r="B4" s="2" t="s">
        <v>127</v>
      </c>
      <c r="C4" s="2" t="s">
        <v>128</v>
      </c>
      <c r="D4" s="23" t="s">
        <v>125</v>
      </c>
      <c r="E4" s="2" t="s">
        <v>38</v>
      </c>
      <c r="F4" s="2" t="s">
        <v>39</v>
      </c>
      <c r="G4" s="2">
        <v>10</v>
      </c>
      <c r="H4" s="2" t="s">
        <v>40</v>
      </c>
      <c r="I4" s="2">
        <v>10</v>
      </c>
      <c r="J4" s="2" t="s">
        <v>41</v>
      </c>
      <c r="K4" s="2">
        <v>10</v>
      </c>
      <c r="L4" s="2" t="s">
        <v>42</v>
      </c>
      <c r="M4" s="2">
        <v>10</v>
      </c>
      <c r="N4" s="2" t="s">
        <v>43</v>
      </c>
      <c r="O4" s="2">
        <v>10</v>
      </c>
      <c r="P4" s="3">
        <f t="shared" ref="P4:P5" si="0">(+O4+M4+K4+I4+G4)/50</f>
        <v>1</v>
      </c>
      <c r="Q4" s="2" t="s">
        <v>43</v>
      </c>
      <c r="R4" s="2" t="s">
        <v>43</v>
      </c>
      <c r="S4" s="2" t="s">
        <v>43</v>
      </c>
      <c r="T4" s="2" t="s">
        <v>43</v>
      </c>
      <c r="U4" s="2" t="s">
        <v>44</v>
      </c>
      <c r="V4" s="2">
        <v>10</v>
      </c>
      <c r="W4" s="2" t="s">
        <v>45</v>
      </c>
      <c r="X4" s="2">
        <v>5</v>
      </c>
      <c r="Y4" s="2" t="s">
        <v>123</v>
      </c>
      <c r="Z4" s="23" t="s">
        <v>129</v>
      </c>
      <c r="AA4" s="23">
        <v>-10</v>
      </c>
      <c r="AB4" s="23" t="s">
        <v>46</v>
      </c>
      <c r="AC4" s="23">
        <v>1</v>
      </c>
      <c r="AD4" s="23" t="s">
        <v>47</v>
      </c>
      <c r="AE4" s="23">
        <v>-10</v>
      </c>
      <c r="AF4" s="30">
        <f>+(+AE4+AC4+AA4+X4+V4+O4+M4+K4+I4+G4)/100</f>
        <v>0.46</v>
      </c>
      <c r="AG4" s="30" t="str">
        <f>IF(AF4&lt;41%,"BAJO",IF(AF4&gt;60%,"ALTO","MEDIO"))</f>
        <v>MEDIO</v>
      </c>
      <c r="AH4" s="23" t="s">
        <v>48</v>
      </c>
      <c r="AI4" s="23"/>
      <c r="AJ4" s="23" t="s">
        <v>132</v>
      </c>
      <c r="AL4" s="2" t="s">
        <v>134</v>
      </c>
      <c r="AM4" s="2" t="s">
        <v>135</v>
      </c>
    </row>
    <row r="5" spans="1:39" s="4" customFormat="1" ht="216.75" customHeight="1" x14ac:dyDescent="0.25">
      <c r="A5" s="2" t="s">
        <v>126</v>
      </c>
      <c r="B5" s="2" t="s">
        <v>127</v>
      </c>
      <c r="C5" s="2" t="s">
        <v>126</v>
      </c>
      <c r="D5" s="23" t="s">
        <v>126</v>
      </c>
      <c r="E5" s="2" t="s">
        <v>49</v>
      </c>
      <c r="F5" s="2" t="s">
        <v>39</v>
      </c>
      <c r="G5" s="2">
        <v>10</v>
      </c>
      <c r="H5" s="2" t="s">
        <v>50</v>
      </c>
      <c r="I5" s="2">
        <v>5</v>
      </c>
      <c r="J5" s="2" t="s">
        <v>41</v>
      </c>
      <c r="K5" s="2">
        <v>10</v>
      </c>
      <c r="L5" s="2" t="s">
        <v>51</v>
      </c>
      <c r="M5" s="2">
        <v>5</v>
      </c>
      <c r="N5" s="2" t="s">
        <v>43</v>
      </c>
      <c r="O5" s="2">
        <v>10</v>
      </c>
      <c r="P5" s="3">
        <f t="shared" si="0"/>
        <v>0.8</v>
      </c>
      <c r="Q5" s="2" t="s">
        <v>44</v>
      </c>
      <c r="R5" s="2" t="s">
        <v>43</v>
      </c>
      <c r="S5" s="2" t="s">
        <v>43</v>
      </c>
      <c r="T5" s="2" t="s">
        <v>44</v>
      </c>
      <c r="U5" s="2" t="s">
        <v>44</v>
      </c>
      <c r="V5" s="2">
        <v>10</v>
      </c>
      <c r="W5" s="2" t="s">
        <v>52</v>
      </c>
      <c r="X5" s="2">
        <v>-10</v>
      </c>
      <c r="Y5" s="2" t="s">
        <v>124</v>
      </c>
      <c r="Z5" s="23" t="s">
        <v>130</v>
      </c>
      <c r="AA5" s="23">
        <v>-10</v>
      </c>
      <c r="AB5" s="23" t="s">
        <v>46</v>
      </c>
      <c r="AC5" s="23">
        <v>1</v>
      </c>
      <c r="AD5" s="23" t="s">
        <v>47</v>
      </c>
      <c r="AE5" s="23">
        <v>-10</v>
      </c>
      <c r="AF5" s="30">
        <f>+(+AE5+AC5+AA5+X5+V5+O5+M5+K5+I5+G5)/100</f>
        <v>0.21</v>
      </c>
      <c r="AG5" s="30" t="str">
        <f>IF(AF5&lt;41%,"BAJO",IF(AF5&gt;60%,"ALTO","MEDIO"))</f>
        <v>BAJO</v>
      </c>
      <c r="AH5" s="23" t="s">
        <v>48</v>
      </c>
      <c r="AI5" s="23"/>
      <c r="AJ5" s="23" t="s">
        <v>131</v>
      </c>
      <c r="AL5" s="2" t="s">
        <v>136</v>
      </c>
      <c r="AM5" s="2" t="s">
        <v>137</v>
      </c>
    </row>
  </sheetData>
  <autoFilter ref="A3:AN3" xr:uid="{00000000-0009-0000-0000-000000000000}"/>
  <mergeCells count="8">
    <mergeCell ref="AJ2:AJ3"/>
    <mergeCell ref="AH2:AH3"/>
    <mergeCell ref="AI2:AI3"/>
    <mergeCell ref="A1:U1"/>
    <mergeCell ref="Q2:T2"/>
    <mergeCell ref="A2:E2"/>
    <mergeCell ref="F2:P2"/>
    <mergeCell ref="U2:AG2"/>
  </mergeCells>
  <conditionalFormatting sqref="AG5">
    <cfRule type="containsText" dxfId="41" priority="868" operator="containsText" text="BAJO">
      <formula>NOT(ISERROR(SEARCH("BAJO",AG5)))</formula>
    </cfRule>
    <cfRule type="containsText" dxfId="40" priority="869" operator="containsText" text="Alto">
      <formula>NOT(ISERROR(SEARCH("Alto",AG5)))</formula>
    </cfRule>
    <cfRule type="containsText" dxfId="39" priority="870" operator="containsText" text="Medio">
      <formula>NOT(ISERROR(SEARCH("Medio",AG5)))</formula>
    </cfRule>
  </conditionalFormatting>
  <conditionalFormatting sqref="AG4">
    <cfRule type="containsText" dxfId="38" priority="667" operator="containsText" text="BAJO">
      <formula>NOT(ISERROR(SEARCH("BAJO",AG4)))</formula>
    </cfRule>
    <cfRule type="containsText" dxfId="37" priority="668" operator="containsText" text="Alto">
      <formula>NOT(ISERROR(SEARCH("Alto",AG4)))</formula>
    </cfRule>
    <cfRule type="containsText" dxfId="36" priority="669" operator="containsText" text="Medio">
      <formula>NOT(ISERROR(SEARCH("Medio",AG4)))</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0"/>
  <sheetViews>
    <sheetView topLeftCell="Q1" workbookViewId="0">
      <selection activeCell="T6" sqref="T6"/>
    </sheetView>
  </sheetViews>
  <sheetFormatPr baseColWidth="10" defaultColWidth="11" defaultRowHeight="15.75" x14ac:dyDescent="0.25"/>
  <cols>
    <col min="1" max="1" width="28.25" customWidth="1"/>
    <col min="3" max="3" width="38.25" customWidth="1"/>
    <col min="21" max="21" width="35.25" customWidth="1"/>
    <col min="23" max="23" width="36.5" customWidth="1"/>
    <col min="27" max="27" width="40.25" customWidth="1"/>
    <col min="31" max="31" width="43.5" customWidth="1"/>
  </cols>
  <sheetData>
    <row r="1" spans="1:32" s="21" customFormat="1" ht="16.149999999999999" customHeight="1" x14ac:dyDescent="0.25">
      <c r="A1" s="34" t="s">
        <v>1</v>
      </c>
      <c r="B1" s="34"/>
      <c r="C1" s="34"/>
      <c r="D1" s="34" t="s">
        <v>2</v>
      </c>
      <c r="E1" s="34"/>
      <c r="F1" s="34"/>
      <c r="G1" s="34"/>
      <c r="H1" s="34"/>
      <c r="I1" s="34"/>
      <c r="J1" s="34"/>
      <c r="K1" s="34"/>
      <c r="L1" s="34"/>
      <c r="M1" s="34"/>
      <c r="N1" s="34"/>
      <c r="O1" s="34" t="s">
        <v>3</v>
      </c>
      <c r="P1" s="34"/>
      <c r="Q1" s="34"/>
      <c r="R1" s="34"/>
      <c r="S1" s="34" t="s">
        <v>4</v>
      </c>
      <c r="T1" s="34"/>
      <c r="U1" s="34"/>
      <c r="V1" s="34"/>
      <c r="W1" s="34"/>
      <c r="X1" s="34"/>
      <c r="Y1" s="34"/>
      <c r="Z1" s="34"/>
      <c r="AA1" s="34"/>
      <c r="AB1" s="34"/>
      <c r="AC1" s="34"/>
      <c r="AD1" s="34"/>
      <c r="AE1" s="34" t="s">
        <v>5</v>
      </c>
      <c r="AF1" s="34" t="s">
        <v>6</v>
      </c>
    </row>
    <row r="2" spans="1:32" s="21" customFormat="1" ht="57" customHeight="1" x14ac:dyDescent="0.25">
      <c r="A2" s="24" t="s">
        <v>7</v>
      </c>
      <c r="B2" s="24" t="s">
        <v>9</v>
      </c>
      <c r="C2" s="24" t="s">
        <v>10</v>
      </c>
      <c r="D2" s="24" t="s">
        <v>11</v>
      </c>
      <c r="E2" s="24" t="s">
        <v>12</v>
      </c>
      <c r="F2" s="24" t="s">
        <v>13</v>
      </c>
      <c r="G2" s="24" t="s">
        <v>14</v>
      </c>
      <c r="H2" s="24" t="s">
        <v>15</v>
      </c>
      <c r="I2" s="24" t="s">
        <v>16</v>
      </c>
      <c r="J2" s="24" t="s">
        <v>17</v>
      </c>
      <c r="K2" s="24" t="s">
        <v>18</v>
      </c>
      <c r="L2" s="24" t="s">
        <v>19</v>
      </c>
      <c r="M2" s="24" t="s">
        <v>20</v>
      </c>
      <c r="N2" s="24" t="s">
        <v>21</v>
      </c>
      <c r="O2" s="24" t="s">
        <v>22</v>
      </c>
      <c r="P2" s="24" t="s">
        <v>23</v>
      </c>
      <c r="Q2" s="24" t="s">
        <v>24</v>
      </c>
      <c r="R2" s="24" t="s">
        <v>25</v>
      </c>
      <c r="S2" s="24" t="s">
        <v>26</v>
      </c>
      <c r="T2" s="24" t="s">
        <v>27</v>
      </c>
      <c r="U2" s="24" t="s">
        <v>28</v>
      </c>
      <c r="V2" s="24" t="s">
        <v>29</v>
      </c>
      <c r="W2" s="24" t="s">
        <v>30</v>
      </c>
      <c r="X2" s="24" t="s">
        <v>31</v>
      </c>
      <c r="Y2" s="24" t="s">
        <v>32</v>
      </c>
      <c r="Z2" s="24" t="s">
        <v>33</v>
      </c>
      <c r="AA2" s="24" t="s">
        <v>34</v>
      </c>
      <c r="AB2" s="24" t="s">
        <v>35</v>
      </c>
      <c r="AC2" s="24" t="s">
        <v>36</v>
      </c>
      <c r="AD2" s="24" t="s">
        <v>37</v>
      </c>
      <c r="AE2" s="34"/>
      <c r="AF2" s="34"/>
    </row>
    <row r="3" spans="1:32" s="4" customFormat="1" ht="160.9" customHeight="1" x14ac:dyDescent="0.25">
      <c r="A3" s="2" t="s">
        <v>73</v>
      </c>
      <c r="B3" s="2" t="s">
        <v>57</v>
      </c>
      <c r="C3" s="2" t="s">
        <v>74</v>
      </c>
      <c r="D3" s="5" t="s">
        <v>39</v>
      </c>
      <c r="E3" s="2">
        <v>10</v>
      </c>
      <c r="F3" s="2" t="s">
        <v>40</v>
      </c>
      <c r="G3" s="2">
        <v>10</v>
      </c>
      <c r="H3" s="2" t="s">
        <v>41</v>
      </c>
      <c r="I3" s="2">
        <v>10</v>
      </c>
      <c r="J3" s="2" t="s">
        <v>42</v>
      </c>
      <c r="K3" s="2">
        <v>10</v>
      </c>
      <c r="L3" s="2" t="s">
        <v>43</v>
      </c>
      <c r="M3" s="2">
        <v>10</v>
      </c>
      <c r="N3" s="6">
        <f t="shared" ref="N3:N20" si="0">(+M3+K3+I3+G3+E3)/50</f>
        <v>1</v>
      </c>
      <c r="O3" s="2" t="s">
        <v>43</v>
      </c>
      <c r="P3" s="2" t="s">
        <v>43</v>
      </c>
      <c r="Q3" s="2" t="s">
        <v>43</v>
      </c>
      <c r="R3" s="2" t="s">
        <v>43</v>
      </c>
      <c r="S3" s="2" t="s">
        <v>44</v>
      </c>
      <c r="T3" s="2">
        <v>10</v>
      </c>
      <c r="U3" s="2" t="s">
        <v>44</v>
      </c>
      <c r="V3" s="2">
        <v>10</v>
      </c>
      <c r="W3" s="7" t="s">
        <v>75</v>
      </c>
      <c r="X3" s="2">
        <v>-10</v>
      </c>
      <c r="Y3" s="2" t="s">
        <v>46</v>
      </c>
      <c r="Z3" s="2">
        <v>1</v>
      </c>
      <c r="AA3" s="2" t="s">
        <v>47</v>
      </c>
      <c r="AB3" s="2">
        <v>-10</v>
      </c>
      <c r="AC3" s="3">
        <f t="shared" ref="AC3:AC20" si="1">+(+AB3+Z3+X3+V3+T3+M3+K3+I3+G3+E3)/100</f>
        <v>0.51</v>
      </c>
      <c r="AD3" s="3" t="str">
        <f t="shared" ref="AD3:AD20" si="2">IF(AC3&lt;41%,"BAJO",IF(AC3&gt;60%,"ALTO","MEDIO"))</f>
        <v>MEDIO</v>
      </c>
      <c r="AE3" s="2" t="s">
        <v>76</v>
      </c>
      <c r="AF3" s="2"/>
    </row>
    <row r="4" spans="1:32" s="4" customFormat="1" ht="126" x14ac:dyDescent="0.25">
      <c r="A4" s="2" t="s">
        <v>73</v>
      </c>
      <c r="B4" s="2" t="s">
        <v>58</v>
      </c>
      <c r="C4" s="2" t="s">
        <v>59</v>
      </c>
      <c r="D4" s="5" t="s">
        <v>39</v>
      </c>
      <c r="E4" s="2">
        <v>10</v>
      </c>
      <c r="F4" s="2" t="s">
        <v>40</v>
      </c>
      <c r="G4" s="2">
        <v>10</v>
      </c>
      <c r="H4" s="2" t="s">
        <v>60</v>
      </c>
      <c r="I4" s="2">
        <v>5</v>
      </c>
      <c r="J4" s="2" t="s">
        <v>42</v>
      </c>
      <c r="K4" s="2">
        <v>10</v>
      </c>
      <c r="L4" s="2" t="s">
        <v>43</v>
      </c>
      <c r="M4" s="2">
        <v>10</v>
      </c>
      <c r="N4" s="6">
        <f t="shared" si="0"/>
        <v>0.9</v>
      </c>
      <c r="O4" s="2" t="s">
        <v>43</v>
      </c>
      <c r="P4" s="2" t="s">
        <v>43</v>
      </c>
      <c r="Q4" s="2" t="s">
        <v>43</v>
      </c>
      <c r="R4" s="2" t="s">
        <v>43</v>
      </c>
      <c r="S4" s="2" t="s">
        <v>44</v>
      </c>
      <c r="T4" s="2">
        <v>10</v>
      </c>
      <c r="U4" s="2" t="s">
        <v>44</v>
      </c>
      <c r="V4" s="2">
        <v>10</v>
      </c>
      <c r="W4" s="7" t="s">
        <v>77</v>
      </c>
      <c r="X4" s="2">
        <v>-10</v>
      </c>
      <c r="Y4" s="2" t="s">
        <v>46</v>
      </c>
      <c r="Z4" s="2">
        <v>1</v>
      </c>
      <c r="AA4" s="2" t="s">
        <v>47</v>
      </c>
      <c r="AB4" s="2">
        <v>-10</v>
      </c>
      <c r="AC4" s="3">
        <f t="shared" si="1"/>
        <v>0.46</v>
      </c>
      <c r="AD4" s="3" t="str">
        <f t="shared" si="2"/>
        <v>MEDIO</v>
      </c>
      <c r="AE4" s="2" t="s">
        <v>48</v>
      </c>
      <c r="AF4" s="2"/>
    </row>
    <row r="5" spans="1:32" s="4" customFormat="1" ht="110.25" x14ac:dyDescent="0.25">
      <c r="A5" s="2" t="s">
        <v>78</v>
      </c>
      <c r="B5" s="2" t="s">
        <v>79</v>
      </c>
      <c r="C5" s="2" t="s">
        <v>80</v>
      </c>
      <c r="D5" s="2" t="s">
        <v>39</v>
      </c>
      <c r="E5" s="2">
        <v>10</v>
      </c>
      <c r="F5" s="2" t="s">
        <v>40</v>
      </c>
      <c r="G5" s="2">
        <v>10</v>
      </c>
      <c r="H5" s="2" t="s">
        <v>41</v>
      </c>
      <c r="I5" s="2">
        <v>10</v>
      </c>
      <c r="J5" s="2" t="s">
        <v>42</v>
      </c>
      <c r="K5" s="2">
        <v>10</v>
      </c>
      <c r="L5" s="2" t="s">
        <v>43</v>
      </c>
      <c r="M5" s="2">
        <v>10</v>
      </c>
      <c r="N5" s="6">
        <f t="shared" si="0"/>
        <v>1</v>
      </c>
      <c r="O5" s="2" t="s">
        <v>44</v>
      </c>
      <c r="P5" s="2" t="s">
        <v>43</v>
      </c>
      <c r="Q5" s="2" t="s">
        <v>43</v>
      </c>
      <c r="R5" s="2" t="s">
        <v>43</v>
      </c>
      <c r="S5" s="2" t="s">
        <v>54</v>
      </c>
      <c r="T5" s="2">
        <v>5</v>
      </c>
      <c r="U5" s="2" t="s">
        <v>44</v>
      </c>
      <c r="V5" s="2">
        <v>10</v>
      </c>
      <c r="W5" s="7" t="s">
        <v>81</v>
      </c>
      <c r="X5" s="2">
        <v>-10</v>
      </c>
      <c r="Y5" s="2" t="s">
        <v>46</v>
      </c>
      <c r="Z5" s="2">
        <v>1</v>
      </c>
      <c r="AA5" s="2" t="s">
        <v>47</v>
      </c>
      <c r="AB5" s="2">
        <v>-10</v>
      </c>
      <c r="AC5" s="3">
        <f t="shared" si="1"/>
        <v>0.46</v>
      </c>
      <c r="AD5" s="3" t="str">
        <f t="shared" si="2"/>
        <v>MEDIO</v>
      </c>
      <c r="AE5" s="2" t="s">
        <v>48</v>
      </c>
      <c r="AF5" s="2"/>
    </row>
    <row r="6" spans="1:32" s="4" customFormat="1" ht="126" x14ac:dyDescent="0.25">
      <c r="A6" s="2" t="s">
        <v>78</v>
      </c>
      <c r="B6" s="2" t="s">
        <v>82</v>
      </c>
      <c r="C6" s="2" t="s">
        <v>83</v>
      </c>
      <c r="D6" s="5" t="s">
        <v>39</v>
      </c>
      <c r="E6" s="2">
        <v>10</v>
      </c>
      <c r="F6" s="2" t="s">
        <v>40</v>
      </c>
      <c r="G6" s="2">
        <v>10</v>
      </c>
      <c r="H6" s="2" t="s">
        <v>41</v>
      </c>
      <c r="I6" s="2">
        <v>10</v>
      </c>
      <c r="J6" s="2" t="s">
        <v>42</v>
      </c>
      <c r="K6" s="2">
        <v>10</v>
      </c>
      <c r="L6" s="2" t="s">
        <v>43</v>
      </c>
      <c r="M6" s="2">
        <v>10</v>
      </c>
      <c r="N6" s="6">
        <f t="shared" si="0"/>
        <v>1</v>
      </c>
      <c r="O6" s="2" t="s">
        <v>43</v>
      </c>
      <c r="P6" s="2" t="s">
        <v>43</v>
      </c>
      <c r="Q6" s="2" t="s">
        <v>43</v>
      </c>
      <c r="R6" s="2" t="s">
        <v>43</v>
      </c>
      <c r="S6" s="2" t="s">
        <v>44</v>
      </c>
      <c r="T6" s="2">
        <v>10</v>
      </c>
      <c r="U6" s="2" t="s">
        <v>44</v>
      </c>
      <c r="V6" s="2">
        <v>10</v>
      </c>
      <c r="W6" s="7" t="s">
        <v>75</v>
      </c>
      <c r="X6" s="2">
        <v>-10</v>
      </c>
      <c r="Y6" s="2" t="s">
        <v>46</v>
      </c>
      <c r="Z6" s="2">
        <v>1</v>
      </c>
      <c r="AA6" s="2" t="s">
        <v>47</v>
      </c>
      <c r="AB6" s="2">
        <v>-10</v>
      </c>
      <c r="AC6" s="3">
        <f t="shared" si="1"/>
        <v>0.51</v>
      </c>
      <c r="AD6" s="3" t="str">
        <f t="shared" si="2"/>
        <v>MEDIO</v>
      </c>
      <c r="AE6" s="2" t="s">
        <v>48</v>
      </c>
      <c r="AF6" s="2"/>
    </row>
    <row r="7" spans="1:32" s="4" customFormat="1" ht="126" x14ac:dyDescent="0.25">
      <c r="A7" s="2" t="s">
        <v>78</v>
      </c>
      <c r="B7" s="2" t="s">
        <v>84</v>
      </c>
      <c r="C7" s="2" t="s">
        <v>85</v>
      </c>
      <c r="D7" s="5" t="s">
        <v>39</v>
      </c>
      <c r="E7" s="2">
        <v>10</v>
      </c>
      <c r="F7" s="2" t="s">
        <v>40</v>
      </c>
      <c r="G7" s="2">
        <v>10</v>
      </c>
      <c r="H7" s="2" t="s">
        <v>41</v>
      </c>
      <c r="I7" s="2">
        <v>10</v>
      </c>
      <c r="J7" s="2" t="s">
        <v>42</v>
      </c>
      <c r="K7" s="2">
        <v>10</v>
      </c>
      <c r="L7" s="2" t="s">
        <v>43</v>
      </c>
      <c r="M7" s="2">
        <v>10</v>
      </c>
      <c r="N7" s="6">
        <f t="shared" si="0"/>
        <v>1</v>
      </c>
      <c r="O7" s="2" t="s">
        <v>43</v>
      </c>
      <c r="P7" s="2" t="s">
        <v>43</v>
      </c>
      <c r="Q7" s="2" t="s">
        <v>43</v>
      </c>
      <c r="R7" s="2" t="s">
        <v>43</v>
      </c>
      <c r="S7" s="2" t="s">
        <v>54</v>
      </c>
      <c r="T7" s="2">
        <v>5</v>
      </c>
      <c r="U7" s="2" t="s">
        <v>44</v>
      </c>
      <c r="V7" s="2">
        <v>10</v>
      </c>
      <c r="W7" s="7" t="s">
        <v>75</v>
      </c>
      <c r="X7" s="2">
        <v>-10</v>
      </c>
      <c r="Y7" s="2" t="s">
        <v>46</v>
      </c>
      <c r="Z7" s="2">
        <v>1</v>
      </c>
      <c r="AA7" s="2" t="s">
        <v>47</v>
      </c>
      <c r="AB7" s="2">
        <v>-10</v>
      </c>
      <c r="AC7" s="3">
        <f t="shared" si="1"/>
        <v>0.46</v>
      </c>
      <c r="AD7" s="3" t="str">
        <f t="shared" si="2"/>
        <v>MEDIO</v>
      </c>
      <c r="AE7" s="2" t="s">
        <v>48</v>
      </c>
      <c r="AF7" s="2"/>
    </row>
    <row r="8" spans="1:32" s="14" customFormat="1" ht="126" x14ac:dyDescent="0.25">
      <c r="A8" s="12" t="s">
        <v>86</v>
      </c>
      <c r="B8" s="12" t="s">
        <v>66</v>
      </c>
      <c r="C8" s="12" t="s">
        <v>87</v>
      </c>
      <c r="D8" s="12" t="s">
        <v>39</v>
      </c>
      <c r="E8" s="12">
        <v>10</v>
      </c>
      <c r="F8" s="12" t="s">
        <v>40</v>
      </c>
      <c r="G8" s="12">
        <v>10</v>
      </c>
      <c r="H8" s="12" t="s">
        <v>41</v>
      </c>
      <c r="I8" s="12">
        <v>10</v>
      </c>
      <c r="J8" s="12" t="s">
        <v>51</v>
      </c>
      <c r="K8" s="12">
        <v>5</v>
      </c>
      <c r="L8" s="12" t="s">
        <v>43</v>
      </c>
      <c r="M8" s="12">
        <v>10</v>
      </c>
      <c r="N8" s="13">
        <f t="shared" si="0"/>
        <v>0.9</v>
      </c>
      <c r="O8" s="12" t="s">
        <v>44</v>
      </c>
      <c r="P8" s="12" t="s">
        <v>43</v>
      </c>
      <c r="Q8" s="12" t="s">
        <v>43</v>
      </c>
      <c r="R8" s="12" t="s">
        <v>43</v>
      </c>
      <c r="S8" s="12" t="s">
        <v>44</v>
      </c>
      <c r="T8" s="12">
        <v>10</v>
      </c>
      <c r="U8" s="12" t="s">
        <v>44</v>
      </c>
      <c r="V8" s="12">
        <v>10</v>
      </c>
      <c r="W8" s="12" t="s">
        <v>88</v>
      </c>
      <c r="X8" s="12">
        <v>10</v>
      </c>
      <c r="Y8" s="12" t="s">
        <v>46</v>
      </c>
      <c r="Z8" s="12">
        <v>1</v>
      </c>
      <c r="AA8" s="12" t="s">
        <v>67</v>
      </c>
      <c r="AB8" s="12">
        <v>5</v>
      </c>
      <c r="AC8" s="13">
        <f t="shared" si="1"/>
        <v>0.81</v>
      </c>
      <c r="AD8" s="13" t="str">
        <f t="shared" si="2"/>
        <v>ALTO</v>
      </c>
      <c r="AE8" s="12" t="s">
        <v>89</v>
      </c>
      <c r="AF8" s="12"/>
    </row>
    <row r="9" spans="1:32" s="4" customFormat="1" ht="126" x14ac:dyDescent="0.25">
      <c r="A9" s="2" t="s">
        <v>78</v>
      </c>
      <c r="B9" s="2" t="s">
        <v>90</v>
      </c>
      <c r="C9" s="2" t="s">
        <v>53</v>
      </c>
      <c r="D9" s="2" t="s">
        <v>39</v>
      </c>
      <c r="E9" s="2">
        <v>10</v>
      </c>
      <c r="F9" s="2" t="s">
        <v>40</v>
      </c>
      <c r="G9" s="2">
        <v>10</v>
      </c>
      <c r="H9" s="2" t="s">
        <v>41</v>
      </c>
      <c r="I9" s="2">
        <v>10</v>
      </c>
      <c r="J9" s="2" t="s">
        <v>42</v>
      </c>
      <c r="K9" s="2">
        <v>10</v>
      </c>
      <c r="L9" s="2" t="s">
        <v>43</v>
      </c>
      <c r="M9" s="2">
        <v>10</v>
      </c>
      <c r="N9" s="6">
        <f>(+M9+K9+I9+G9+E9)/50</f>
        <v>1</v>
      </c>
      <c r="O9" s="2" t="s">
        <v>44</v>
      </c>
      <c r="P9" s="2" t="s">
        <v>43</v>
      </c>
      <c r="Q9" s="2" t="s">
        <v>43</v>
      </c>
      <c r="R9" s="2" t="s">
        <v>43</v>
      </c>
      <c r="S9" s="2" t="s">
        <v>54</v>
      </c>
      <c r="T9" s="2">
        <v>5</v>
      </c>
      <c r="U9" s="2" t="s">
        <v>44</v>
      </c>
      <c r="V9" s="2">
        <v>10</v>
      </c>
      <c r="W9" s="7" t="s">
        <v>91</v>
      </c>
      <c r="X9" s="2">
        <v>-10</v>
      </c>
      <c r="Y9" s="2" t="s">
        <v>46</v>
      </c>
      <c r="Z9" s="2">
        <v>1</v>
      </c>
      <c r="AA9" s="2" t="s">
        <v>47</v>
      </c>
      <c r="AB9" s="2">
        <v>-10</v>
      </c>
      <c r="AC9" s="3">
        <f>+(+AB9+Z9+X9+V9+T9+M9+K9+I9+G9+E9)/100</f>
        <v>0.46</v>
      </c>
      <c r="AD9" s="3" t="str">
        <f>IF(AC9&lt;41%,"BAJO",IF(AC9&gt;60%,"ALTO","MEDIO"))</f>
        <v>MEDIO</v>
      </c>
      <c r="AE9" s="2" t="s">
        <v>48</v>
      </c>
      <c r="AF9" s="2"/>
    </row>
    <row r="10" spans="1:32" s="4" customFormat="1" ht="110.25" x14ac:dyDescent="0.25">
      <c r="A10" s="2" t="s">
        <v>78</v>
      </c>
      <c r="B10" s="2" t="s">
        <v>92</v>
      </c>
      <c r="C10" s="2" t="s">
        <v>55</v>
      </c>
      <c r="D10" s="5" t="s">
        <v>39</v>
      </c>
      <c r="E10" s="2">
        <v>10</v>
      </c>
      <c r="F10" s="2" t="s">
        <v>40</v>
      </c>
      <c r="G10" s="2">
        <v>10</v>
      </c>
      <c r="H10" s="2" t="s">
        <v>41</v>
      </c>
      <c r="I10" s="2">
        <v>10</v>
      </c>
      <c r="J10" s="2" t="s">
        <v>42</v>
      </c>
      <c r="K10" s="2">
        <v>10</v>
      </c>
      <c r="L10" s="2" t="s">
        <v>43</v>
      </c>
      <c r="M10" s="2">
        <v>10</v>
      </c>
      <c r="N10" s="6">
        <f>(+M10+K10+I10+G10+E10)/50</f>
        <v>1</v>
      </c>
      <c r="O10" s="2" t="s">
        <v>44</v>
      </c>
      <c r="P10" s="2" t="s">
        <v>43</v>
      </c>
      <c r="Q10" s="2" t="s">
        <v>43</v>
      </c>
      <c r="R10" s="2" t="s">
        <v>44</v>
      </c>
      <c r="S10" s="2" t="s">
        <v>54</v>
      </c>
      <c r="T10" s="2">
        <v>5</v>
      </c>
      <c r="U10" s="2" t="s">
        <v>44</v>
      </c>
      <c r="V10" s="2">
        <v>10</v>
      </c>
      <c r="W10" s="7" t="s">
        <v>81</v>
      </c>
      <c r="X10" s="7">
        <v>-10</v>
      </c>
      <c r="Y10" s="2" t="s">
        <v>44</v>
      </c>
      <c r="Z10" s="2">
        <v>1</v>
      </c>
      <c r="AA10" s="2" t="s">
        <v>47</v>
      </c>
      <c r="AB10" s="2">
        <v>-10</v>
      </c>
      <c r="AC10" s="3">
        <f>+(+AB10+Z10+X10+V10+T10+M10+K10+I10+G10+E10)/100</f>
        <v>0.46</v>
      </c>
      <c r="AD10" s="3" t="str">
        <f>IF(AC10&lt;41%,"BAJO",IF(AC10&gt;60%,"ALTO","MEDIO"))</f>
        <v>MEDIO</v>
      </c>
      <c r="AE10" s="2" t="s">
        <v>93</v>
      </c>
      <c r="AF10" s="2"/>
    </row>
    <row r="11" spans="1:32" s="17" customFormat="1" ht="110.25" x14ac:dyDescent="0.25">
      <c r="A11" s="7" t="s">
        <v>94</v>
      </c>
      <c r="B11" s="7" t="s">
        <v>95</v>
      </c>
      <c r="C11" s="7" t="s">
        <v>96</v>
      </c>
      <c r="D11" s="15" t="s">
        <v>39</v>
      </c>
      <c r="E11" s="7">
        <v>10</v>
      </c>
      <c r="F11" s="7" t="s">
        <v>40</v>
      </c>
      <c r="G11" s="7">
        <v>10</v>
      </c>
      <c r="H11" s="7" t="s">
        <v>41</v>
      </c>
      <c r="I11" s="7">
        <v>10</v>
      </c>
      <c r="J11" s="7" t="s">
        <v>42</v>
      </c>
      <c r="K11" s="7">
        <v>10</v>
      </c>
      <c r="L11" s="7" t="s">
        <v>43</v>
      </c>
      <c r="M11" s="7">
        <v>10</v>
      </c>
      <c r="N11" s="16">
        <f t="shared" ref="N11" si="3">(+M11+K11+I11+G11+E11)/50</f>
        <v>1</v>
      </c>
      <c r="O11" s="7" t="s">
        <v>44</v>
      </c>
      <c r="P11" s="7" t="s">
        <v>43</v>
      </c>
      <c r="Q11" s="7" t="s">
        <v>43</v>
      </c>
      <c r="R11" s="7" t="s">
        <v>43</v>
      </c>
      <c r="S11" s="7" t="s">
        <v>54</v>
      </c>
      <c r="T11" s="7">
        <v>5</v>
      </c>
      <c r="U11" s="7" t="s">
        <v>44</v>
      </c>
      <c r="V11" s="7">
        <v>10</v>
      </c>
      <c r="W11" s="7" t="s">
        <v>81</v>
      </c>
      <c r="X11" s="7">
        <v>-10</v>
      </c>
      <c r="Y11" s="7" t="s">
        <v>46</v>
      </c>
      <c r="Z11" s="7">
        <v>1</v>
      </c>
      <c r="AA11" s="7" t="s">
        <v>47</v>
      </c>
      <c r="AB11" s="7">
        <v>-10</v>
      </c>
      <c r="AC11" s="16">
        <f t="shared" ref="AC11" si="4">+(+AB11+Z11+X11+V11+T11+M11+K11+I11+G11+E11)/100</f>
        <v>0.46</v>
      </c>
      <c r="AD11" s="16" t="str">
        <f t="shared" ref="AD11" si="5">IF(AC11&lt;41%,"BAJO",IF(AC11&gt;60%,"ALTO","MEDIO"))</f>
        <v>MEDIO</v>
      </c>
      <c r="AE11" s="7" t="s">
        <v>48</v>
      </c>
      <c r="AF11" s="7"/>
    </row>
    <row r="12" spans="1:32" s="17" customFormat="1" ht="110.25" x14ac:dyDescent="0.25">
      <c r="A12" s="7" t="s">
        <v>97</v>
      </c>
      <c r="B12" s="7" t="s">
        <v>98</v>
      </c>
      <c r="C12" s="7" t="s">
        <v>99</v>
      </c>
      <c r="D12" s="15" t="s">
        <v>39</v>
      </c>
      <c r="E12" s="7">
        <v>10</v>
      </c>
      <c r="F12" s="7" t="s">
        <v>40</v>
      </c>
      <c r="G12" s="7">
        <v>10</v>
      </c>
      <c r="H12" s="7" t="s">
        <v>41</v>
      </c>
      <c r="I12" s="7">
        <v>10</v>
      </c>
      <c r="J12" s="7" t="s">
        <v>42</v>
      </c>
      <c r="K12" s="7">
        <v>10</v>
      </c>
      <c r="L12" s="7" t="s">
        <v>43</v>
      </c>
      <c r="M12" s="7">
        <v>10</v>
      </c>
      <c r="N12" s="16">
        <f t="shared" si="0"/>
        <v>1</v>
      </c>
      <c r="O12" s="7" t="s">
        <v>44</v>
      </c>
      <c r="P12" s="7" t="s">
        <v>43</v>
      </c>
      <c r="Q12" s="7" t="s">
        <v>43</v>
      </c>
      <c r="R12" s="7" t="s">
        <v>43</v>
      </c>
      <c r="S12" s="7" t="s">
        <v>54</v>
      </c>
      <c r="T12" s="7">
        <v>5</v>
      </c>
      <c r="U12" s="7" t="s">
        <v>44</v>
      </c>
      <c r="V12" s="7">
        <v>10</v>
      </c>
      <c r="W12" s="7" t="s">
        <v>81</v>
      </c>
      <c r="X12" s="7">
        <v>-10</v>
      </c>
      <c r="Y12" s="7" t="s">
        <v>46</v>
      </c>
      <c r="Z12" s="7">
        <v>1</v>
      </c>
      <c r="AA12" s="7" t="s">
        <v>47</v>
      </c>
      <c r="AB12" s="7">
        <v>-10</v>
      </c>
      <c r="AC12" s="16">
        <f t="shared" si="1"/>
        <v>0.46</v>
      </c>
      <c r="AD12" s="16" t="str">
        <f t="shared" si="2"/>
        <v>MEDIO</v>
      </c>
      <c r="AE12" s="7" t="s">
        <v>48</v>
      </c>
      <c r="AF12" s="7"/>
    </row>
    <row r="13" spans="1:32" s="4" customFormat="1" ht="141.75" x14ac:dyDescent="0.25">
      <c r="A13" s="2" t="s">
        <v>100</v>
      </c>
      <c r="B13" s="2" t="s">
        <v>63</v>
      </c>
      <c r="C13" s="2" t="s">
        <v>64</v>
      </c>
      <c r="D13" s="2" t="s">
        <v>39</v>
      </c>
      <c r="E13" s="2">
        <v>10</v>
      </c>
      <c r="F13" s="2" t="s">
        <v>40</v>
      </c>
      <c r="G13" s="2">
        <v>10</v>
      </c>
      <c r="H13" s="2" t="s">
        <v>41</v>
      </c>
      <c r="I13" s="2">
        <v>10</v>
      </c>
      <c r="J13" s="2" t="s">
        <v>42</v>
      </c>
      <c r="K13" s="2">
        <v>10</v>
      </c>
      <c r="L13" s="2" t="s">
        <v>43</v>
      </c>
      <c r="M13" s="2">
        <v>10</v>
      </c>
      <c r="N13" s="6">
        <f>(+M13+K13+I13+G13+E13)/50</f>
        <v>1</v>
      </c>
      <c r="O13" s="2" t="s">
        <v>43</v>
      </c>
      <c r="P13" s="2" t="s">
        <v>43</v>
      </c>
      <c r="Q13" s="2" t="s">
        <v>43</v>
      </c>
      <c r="R13" s="2" t="s">
        <v>43</v>
      </c>
      <c r="S13" s="2" t="s">
        <v>44</v>
      </c>
      <c r="T13" s="2">
        <v>10</v>
      </c>
      <c r="U13" s="2" t="s">
        <v>44</v>
      </c>
      <c r="V13" s="2">
        <v>10</v>
      </c>
      <c r="W13" s="7" t="s">
        <v>101</v>
      </c>
      <c r="X13" s="2">
        <v>-10</v>
      </c>
      <c r="Y13" s="2" t="s">
        <v>46</v>
      </c>
      <c r="Z13" s="2">
        <v>1</v>
      </c>
      <c r="AA13" s="2" t="s">
        <v>65</v>
      </c>
      <c r="AB13" s="2">
        <v>5</v>
      </c>
      <c r="AC13" s="3">
        <f>+(+AB13+Z13+X13+V13+T13+M13+K13+I13+G13+E13)/100</f>
        <v>0.66</v>
      </c>
      <c r="AD13" s="3" t="str">
        <f>IF(AC13&lt;41%,"BAJO",IF(AC13&gt;60%,"ALTO","MEDIO"))</f>
        <v>ALTO</v>
      </c>
      <c r="AE13" s="2" t="s">
        <v>102</v>
      </c>
      <c r="AF13" s="2"/>
    </row>
    <row r="14" spans="1:32" s="4" customFormat="1" ht="78.75" x14ac:dyDescent="0.25">
      <c r="A14" s="2" t="s">
        <v>103</v>
      </c>
      <c r="B14" s="2" t="s">
        <v>61</v>
      </c>
      <c r="C14" s="2" t="s">
        <v>62</v>
      </c>
      <c r="D14" s="2" t="s">
        <v>39</v>
      </c>
      <c r="E14" s="2">
        <v>10</v>
      </c>
      <c r="F14" s="2" t="s">
        <v>50</v>
      </c>
      <c r="G14" s="2">
        <v>5</v>
      </c>
      <c r="H14" s="2" t="s">
        <v>41</v>
      </c>
      <c r="I14" s="2">
        <v>10</v>
      </c>
      <c r="J14" s="2" t="s">
        <v>42</v>
      </c>
      <c r="K14" s="2">
        <v>10</v>
      </c>
      <c r="L14" s="2" t="s">
        <v>44</v>
      </c>
      <c r="M14" s="2">
        <v>1</v>
      </c>
      <c r="N14" s="6">
        <f t="shared" si="0"/>
        <v>0.72</v>
      </c>
      <c r="O14" s="2" t="s">
        <v>44</v>
      </c>
      <c r="P14" s="2" t="s">
        <v>43</v>
      </c>
      <c r="Q14" s="2" t="s">
        <v>44</v>
      </c>
      <c r="R14" s="2" t="s">
        <v>44</v>
      </c>
      <c r="S14" s="2" t="s">
        <v>56</v>
      </c>
      <c r="T14" s="2">
        <v>5</v>
      </c>
      <c r="U14" s="2" t="s">
        <v>44</v>
      </c>
      <c r="V14" s="2">
        <v>10</v>
      </c>
      <c r="W14" s="7" t="s">
        <v>104</v>
      </c>
      <c r="X14" s="2">
        <v>10</v>
      </c>
      <c r="Y14" s="2" t="s">
        <v>46</v>
      </c>
      <c r="Z14" s="2">
        <v>10</v>
      </c>
      <c r="AA14" s="2" t="s">
        <v>105</v>
      </c>
      <c r="AB14" s="2">
        <v>5</v>
      </c>
      <c r="AC14" s="3">
        <f t="shared" si="1"/>
        <v>0.76</v>
      </c>
      <c r="AD14" s="3" t="str">
        <f t="shared" si="2"/>
        <v>ALTO</v>
      </c>
      <c r="AE14" s="2" t="s">
        <v>106</v>
      </c>
      <c r="AF14" s="2"/>
    </row>
    <row r="15" spans="1:32" s="4" customFormat="1" ht="157.5" x14ac:dyDescent="0.25">
      <c r="A15" s="8" t="s">
        <v>107</v>
      </c>
      <c r="B15" s="8" t="s">
        <v>69</v>
      </c>
      <c r="C15" s="8" t="s">
        <v>70</v>
      </c>
      <c r="D15" s="8" t="s">
        <v>39</v>
      </c>
      <c r="E15" s="8">
        <v>10</v>
      </c>
      <c r="F15" s="8" t="s">
        <v>40</v>
      </c>
      <c r="G15" s="8">
        <v>10</v>
      </c>
      <c r="H15" s="8" t="s">
        <v>60</v>
      </c>
      <c r="I15" s="8">
        <v>5</v>
      </c>
      <c r="J15" s="8" t="s">
        <v>42</v>
      </c>
      <c r="K15" s="8">
        <v>10</v>
      </c>
      <c r="L15" s="8" t="s">
        <v>44</v>
      </c>
      <c r="M15" s="8">
        <v>1</v>
      </c>
      <c r="N15" s="9">
        <f t="shared" si="0"/>
        <v>0.72</v>
      </c>
      <c r="O15" s="8" t="s">
        <v>44</v>
      </c>
      <c r="P15" s="8" t="s">
        <v>43</v>
      </c>
      <c r="Q15" s="8" t="s">
        <v>43</v>
      </c>
      <c r="R15" s="8" t="s">
        <v>44</v>
      </c>
      <c r="S15" s="8" t="s">
        <v>43</v>
      </c>
      <c r="T15" s="8">
        <v>5</v>
      </c>
      <c r="U15" s="8" t="s">
        <v>71</v>
      </c>
      <c r="V15" s="8">
        <v>-10</v>
      </c>
      <c r="W15" s="10" t="s">
        <v>68</v>
      </c>
      <c r="X15" s="8">
        <v>10</v>
      </c>
      <c r="Y15" s="8" t="s">
        <v>46</v>
      </c>
      <c r="Z15" s="8">
        <v>1</v>
      </c>
      <c r="AA15" s="8" t="s">
        <v>108</v>
      </c>
      <c r="AB15" s="8">
        <v>5</v>
      </c>
      <c r="AC15" s="11">
        <f t="shared" si="1"/>
        <v>0.47</v>
      </c>
      <c r="AD15" s="11" t="str">
        <f t="shared" si="2"/>
        <v>MEDIO</v>
      </c>
      <c r="AE15" s="8" t="s">
        <v>109</v>
      </c>
      <c r="AF15" s="8"/>
    </row>
    <row r="16" spans="1:32" s="20" customFormat="1" ht="110.25" x14ac:dyDescent="0.25">
      <c r="A16" s="18" t="s">
        <v>110</v>
      </c>
      <c r="B16" s="18" t="s">
        <v>69</v>
      </c>
      <c r="C16" s="18" t="s">
        <v>70</v>
      </c>
      <c r="D16" s="18" t="s">
        <v>39</v>
      </c>
      <c r="E16" s="18">
        <v>10</v>
      </c>
      <c r="F16" s="18" t="s">
        <v>40</v>
      </c>
      <c r="G16" s="18">
        <v>10</v>
      </c>
      <c r="H16" s="18" t="s">
        <v>60</v>
      </c>
      <c r="I16" s="18">
        <v>5</v>
      </c>
      <c r="J16" s="18" t="s">
        <v>42</v>
      </c>
      <c r="K16" s="18">
        <v>10</v>
      </c>
      <c r="L16" s="18" t="s">
        <v>44</v>
      </c>
      <c r="M16" s="18">
        <v>1</v>
      </c>
      <c r="N16" s="19">
        <f t="shared" si="0"/>
        <v>0.72</v>
      </c>
      <c r="O16" s="18" t="s">
        <v>44</v>
      </c>
      <c r="P16" s="18" t="s">
        <v>43</v>
      </c>
      <c r="Q16" s="18" t="s">
        <v>43</v>
      </c>
      <c r="R16" s="18" t="s">
        <v>44</v>
      </c>
      <c r="S16" s="18" t="s">
        <v>44</v>
      </c>
      <c r="T16" s="18">
        <v>10</v>
      </c>
      <c r="U16" s="18" t="s">
        <v>71</v>
      </c>
      <c r="V16" s="18">
        <v>-10</v>
      </c>
      <c r="W16" s="18" t="s">
        <v>68</v>
      </c>
      <c r="X16" s="18">
        <v>10</v>
      </c>
      <c r="Y16" s="18" t="s">
        <v>46</v>
      </c>
      <c r="Z16" s="18">
        <v>1</v>
      </c>
      <c r="AA16" s="18" t="s">
        <v>72</v>
      </c>
      <c r="AB16" s="18">
        <v>5</v>
      </c>
      <c r="AC16" s="19">
        <f t="shared" si="1"/>
        <v>0.52</v>
      </c>
      <c r="AD16" s="19" t="str">
        <f t="shared" si="2"/>
        <v>MEDIO</v>
      </c>
      <c r="AE16" s="18" t="s">
        <v>111</v>
      </c>
      <c r="AF16" s="18"/>
    </row>
    <row r="17" spans="1:32" s="20" customFormat="1" ht="110.25" x14ac:dyDescent="0.25">
      <c r="A17" s="18" t="s">
        <v>112</v>
      </c>
      <c r="B17" s="18" t="s">
        <v>69</v>
      </c>
      <c r="C17" s="18" t="s">
        <v>70</v>
      </c>
      <c r="D17" s="18" t="s">
        <v>39</v>
      </c>
      <c r="E17" s="18">
        <v>10</v>
      </c>
      <c r="F17" s="18" t="s">
        <v>40</v>
      </c>
      <c r="G17" s="18">
        <v>10</v>
      </c>
      <c r="H17" s="18" t="s">
        <v>60</v>
      </c>
      <c r="I17" s="18">
        <v>5</v>
      </c>
      <c r="J17" s="18" t="s">
        <v>42</v>
      </c>
      <c r="K17" s="18">
        <v>10</v>
      </c>
      <c r="L17" s="18" t="s">
        <v>44</v>
      </c>
      <c r="M17" s="18">
        <v>1</v>
      </c>
      <c r="N17" s="19">
        <f t="shared" si="0"/>
        <v>0.72</v>
      </c>
      <c r="O17" s="18" t="s">
        <v>44</v>
      </c>
      <c r="P17" s="18" t="s">
        <v>43</v>
      </c>
      <c r="Q17" s="18" t="s">
        <v>43</v>
      </c>
      <c r="R17" s="18" t="s">
        <v>44</v>
      </c>
      <c r="S17" s="18" t="s">
        <v>44</v>
      </c>
      <c r="T17" s="18">
        <v>10</v>
      </c>
      <c r="U17" s="18" t="s">
        <v>71</v>
      </c>
      <c r="V17" s="18">
        <v>-10</v>
      </c>
      <c r="W17" s="18" t="s">
        <v>68</v>
      </c>
      <c r="X17" s="18">
        <v>10</v>
      </c>
      <c r="Y17" s="18" t="s">
        <v>46</v>
      </c>
      <c r="Z17" s="18">
        <v>1</v>
      </c>
      <c r="AA17" s="18" t="s">
        <v>72</v>
      </c>
      <c r="AB17" s="18">
        <v>5</v>
      </c>
      <c r="AC17" s="19">
        <f t="shared" si="1"/>
        <v>0.52</v>
      </c>
      <c r="AD17" s="19" t="str">
        <f t="shared" si="2"/>
        <v>MEDIO</v>
      </c>
      <c r="AE17" s="18" t="s">
        <v>111</v>
      </c>
      <c r="AF17" s="18"/>
    </row>
    <row r="18" spans="1:32" s="20" customFormat="1" ht="110.25" x14ac:dyDescent="0.25">
      <c r="A18" s="18" t="s">
        <v>113</v>
      </c>
      <c r="B18" s="18" t="s">
        <v>69</v>
      </c>
      <c r="C18" s="18" t="s">
        <v>70</v>
      </c>
      <c r="D18" s="18" t="s">
        <v>39</v>
      </c>
      <c r="E18" s="18">
        <v>10</v>
      </c>
      <c r="F18" s="18" t="s">
        <v>40</v>
      </c>
      <c r="G18" s="18">
        <v>10</v>
      </c>
      <c r="H18" s="18" t="s">
        <v>60</v>
      </c>
      <c r="I18" s="18">
        <v>5</v>
      </c>
      <c r="J18" s="18" t="s">
        <v>42</v>
      </c>
      <c r="K18" s="18">
        <v>10</v>
      </c>
      <c r="L18" s="18" t="s">
        <v>44</v>
      </c>
      <c r="M18" s="18">
        <v>1</v>
      </c>
      <c r="N18" s="19">
        <f t="shared" si="0"/>
        <v>0.72</v>
      </c>
      <c r="O18" s="18" t="s">
        <v>44</v>
      </c>
      <c r="P18" s="18" t="s">
        <v>43</v>
      </c>
      <c r="Q18" s="18" t="s">
        <v>43</v>
      </c>
      <c r="R18" s="18" t="s">
        <v>44</v>
      </c>
      <c r="S18" s="18" t="s">
        <v>44</v>
      </c>
      <c r="T18" s="18">
        <v>10</v>
      </c>
      <c r="U18" s="18" t="s">
        <v>71</v>
      </c>
      <c r="V18" s="18">
        <v>-10</v>
      </c>
      <c r="W18" s="18" t="s">
        <v>68</v>
      </c>
      <c r="X18" s="18">
        <v>10</v>
      </c>
      <c r="Y18" s="18" t="s">
        <v>46</v>
      </c>
      <c r="Z18" s="18">
        <v>1</v>
      </c>
      <c r="AA18" s="18" t="s">
        <v>72</v>
      </c>
      <c r="AB18" s="18">
        <v>5</v>
      </c>
      <c r="AC18" s="19">
        <f t="shared" si="1"/>
        <v>0.52</v>
      </c>
      <c r="AD18" s="19" t="str">
        <f t="shared" si="2"/>
        <v>MEDIO</v>
      </c>
      <c r="AE18" s="18" t="s">
        <v>111</v>
      </c>
      <c r="AF18" s="18"/>
    </row>
    <row r="19" spans="1:32" s="20" customFormat="1" ht="110.25" x14ac:dyDescent="0.25">
      <c r="A19" s="18" t="s">
        <v>114</v>
      </c>
      <c r="B19" s="18" t="s">
        <v>69</v>
      </c>
      <c r="C19" s="18" t="s">
        <v>70</v>
      </c>
      <c r="D19" s="18" t="s">
        <v>39</v>
      </c>
      <c r="E19" s="18">
        <v>10</v>
      </c>
      <c r="F19" s="18" t="s">
        <v>40</v>
      </c>
      <c r="G19" s="18">
        <v>10</v>
      </c>
      <c r="H19" s="18" t="s">
        <v>60</v>
      </c>
      <c r="I19" s="18">
        <v>5</v>
      </c>
      <c r="J19" s="18" t="s">
        <v>42</v>
      </c>
      <c r="K19" s="18">
        <v>10</v>
      </c>
      <c r="L19" s="18" t="s">
        <v>44</v>
      </c>
      <c r="M19" s="18">
        <v>1</v>
      </c>
      <c r="N19" s="19">
        <f t="shared" si="0"/>
        <v>0.72</v>
      </c>
      <c r="O19" s="18" t="s">
        <v>44</v>
      </c>
      <c r="P19" s="18" t="s">
        <v>43</v>
      </c>
      <c r="Q19" s="18" t="s">
        <v>43</v>
      </c>
      <c r="R19" s="18" t="s">
        <v>44</v>
      </c>
      <c r="S19" s="18" t="s">
        <v>44</v>
      </c>
      <c r="T19" s="18">
        <v>10</v>
      </c>
      <c r="U19" s="18" t="s">
        <v>71</v>
      </c>
      <c r="V19" s="18">
        <v>-10</v>
      </c>
      <c r="W19" s="18" t="s">
        <v>68</v>
      </c>
      <c r="X19" s="18">
        <v>10</v>
      </c>
      <c r="Y19" s="18" t="s">
        <v>46</v>
      </c>
      <c r="Z19" s="18">
        <v>1</v>
      </c>
      <c r="AA19" s="18" t="s">
        <v>72</v>
      </c>
      <c r="AB19" s="18">
        <v>5</v>
      </c>
      <c r="AC19" s="19">
        <f t="shared" si="1"/>
        <v>0.52</v>
      </c>
      <c r="AD19" s="19" t="str">
        <f t="shared" si="2"/>
        <v>MEDIO</v>
      </c>
      <c r="AE19" s="18" t="s">
        <v>111</v>
      </c>
      <c r="AF19" s="18"/>
    </row>
    <row r="20" spans="1:32" s="20" customFormat="1" ht="110.25" x14ac:dyDescent="0.25">
      <c r="A20" s="18" t="s">
        <v>115</v>
      </c>
      <c r="B20" s="18" t="s">
        <v>69</v>
      </c>
      <c r="C20" s="18" t="s">
        <v>70</v>
      </c>
      <c r="D20" s="18" t="s">
        <v>39</v>
      </c>
      <c r="E20" s="18">
        <v>10</v>
      </c>
      <c r="F20" s="18" t="s">
        <v>40</v>
      </c>
      <c r="G20" s="18">
        <v>10</v>
      </c>
      <c r="H20" s="18" t="s">
        <v>60</v>
      </c>
      <c r="I20" s="18">
        <v>5</v>
      </c>
      <c r="J20" s="18" t="s">
        <v>42</v>
      </c>
      <c r="K20" s="18">
        <v>10</v>
      </c>
      <c r="L20" s="18" t="s">
        <v>44</v>
      </c>
      <c r="M20" s="18">
        <v>1</v>
      </c>
      <c r="N20" s="19">
        <f t="shared" si="0"/>
        <v>0.72</v>
      </c>
      <c r="O20" s="18" t="s">
        <v>44</v>
      </c>
      <c r="P20" s="18" t="s">
        <v>43</v>
      </c>
      <c r="Q20" s="18" t="s">
        <v>43</v>
      </c>
      <c r="R20" s="18" t="s">
        <v>44</v>
      </c>
      <c r="S20" s="18" t="s">
        <v>44</v>
      </c>
      <c r="T20" s="18">
        <v>10</v>
      </c>
      <c r="U20" s="18" t="s">
        <v>71</v>
      </c>
      <c r="V20" s="18">
        <v>-10</v>
      </c>
      <c r="W20" s="18" t="s">
        <v>68</v>
      </c>
      <c r="X20" s="18">
        <v>10</v>
      </c>
      <c r="Y20" s="18" t="s">
        <v>46</v>
      </c>
      <c r="Z20" s="18">
        <v>1</v>
      </c>
      <c r="AA20" s="18" t="s">
        <v>72</v>
      </c>
      <c r="AB20" s="18">
        <v>5</v>
      </c>
      <c r="AC20" s="19">
        <f t="shared" si="1"/>
        <v>0.52</v>
      </c>
      <c r="AD20" s="19" t="str">
        <f t="shared" si="2"/>
        <v>MEDIO</v>
      </c>
      <c r="AE20" s="18" t="s">
        <v>111</v>
      </c>
      <c r="AF20" s="18"/>
    </row>
  </sheetData>
  <mergeCells count="6">
    <mergeCell ref="AF1:AF2"/>
    <mergeCell ref="A1:C1"/>
    <mergeCell ref="D1:N1"/>
    <mergeCell ref="O1:R1"/>
    <mergeCell ref="S1:AD1"/>
    <mergeCell ref="AE1:AE2"/>
  </mergeCells>
  <conditionalFormatting sqref="AD9 AD12:AD14">
    <cfRule type="containsText" dxfId="35" priority="34" operator="containsText" text="BAJO">
      <formula>NOT(ISERROR(SEARCH("BAJO",AD9)))</formula>
    </cfRule>
    <cfRule type="containsText" dxfId="34" priority="35" operator="containsText" text="Alto">
      <formula>NOT(ISERROR(SEARCH("Alto",AD9)))</formula>
    </cfRule>
    <cfRule type="containsText" dxfId="33" priority="36" operator="containsText" text="Medio">
      <formula>NOT(ISERROR(SEARCH("Medio",AD9)))</formula>
    </cfRule>
  </conditionalFormatting>
  <conditionalFormatting sqref="AD3:AD4">
    <cfRule type="containsText" dxfId="32" priority="31" operator="containsText" text="BAJO">
      <formula>NOT(ISERROR(SEARCH("BAJO",AD3)))</formula>
    </cfRule>
    <cfRule type="containsText" dxfId="31" priority="32" operator="containsText" text="Alto">
      <formula>NOT(ISERROR(SEARCH("Alto",AD3)))</formula>
    </cfRule>
    <cfRule type="containsText" dxfId="30" priority="33" operator="containsText" text="Medio">
      <formula>NOT(ISERROR(SEARCH("Medio",AD3)))</formula>
    </cfRule>
  </conditionalFormatting>
  <conditionalFormatting sqref="AD5:AD7">
    <cfRule type="containsText" dxfId="29" priority="28" operator="containsText" text="BAJO">
      <formula>NOT(ISERROR(SEARCH("BAJO",AD5)))</formula>
    </cfRule>
    <cfRule type="containsText" dxfId="28" priority="29" operator="containsText" text="Alto">
      <formula>NOT(ISERROR(SEARCH("Alto",AD5)))</formula>
    </cfRule>
    <cfRule type="containsText" dxfId="27" priority="30" operator="containsText" text="Medio">
      <formula>NOT(ISERROR(SEARCH("Medio",AD5)))</formula>
    </cfRule>
  </conditionalFormatting>
  <conditionalFormatting sqref="AD10">
    <cfRule type="containsText" dxfId="26" priority="25" operator="containsText" text="BAJO">
      <formula>NOT(ISERROR(SEARCH("BAJO",AD10)))</formula>
    </cfRule>
    <cfRule type="containsText" dxfId="25" priority="26" operator="containsText" text="Alto">
      <formula>NOT(ISERROR(SEARCH("Alto",AD10)))</formula>
    </cfRule>
    <cfRule type="containsText" dxfId="24" priority="27" operator="containsText" text="Medio">
      <formula>NOT(ISERROR(SEARCH("Medio",AD10)))</formula>
    </cfRule>
  </conditionalFormatting>
  <conditionalFormatting sqref="AD8:AD10">
    <cfRule type="containsText" dxfId="23" priority="22" operator="containsText" text="BAJO">
      <formula>NOT(ISERROR(SEARCH("BAJO",AD8)))</formula>
    </cfRule>
    <cfRule type="containsText" dxfId="22" priority="23" operator="containsText" text="Alto">
      <formula>NOT(ISERROR(SEARCH("Alto",AD8)))</formula>
    </cfRule>
    <cfRule type="containsText" dxfId="21" priority="24" operator="containsText" text="Medio">
      <formula>NOT(ISERROR(SEARCH("Medio",AD8)))</formula>
    </cfRule>
  </conditionalFormatting>
  <conditionalFormatting sqref="AD15">
    <cfRule type="containsText" dxfId="20" priority="19" operator="containsText" text="BAJO">
      <formula>NOT(ISERROR(SEARCH("BAJO",AD15)))</formula>
    </cfRule>
    <cfRule type="containsText" dxfId="19" priority="20" operator="containsText" text="Alto">
      <formula>NOT(ISERROR(SEARCH("Alto",AD15)))</formula>
    </cfRule>
    <cfRule type="containsText" dxfId="18" priority="21" operator="containsText" text="Medio">
      <formula>NOT(ISERROR(SEARCH("Medio",AD15)))</formula>
    </cfRule>
  </conditionalFormatting>
  <conditionalFormatting sqref="AD17">
    <cfRule type="containsText" dxfId="17" priority="16" operator="containsText" text="BAJO">
      <formula>NOT(ISERROR(SEARCH("BAJO",AD17)))</formula>
    </cfRule>
    <cfRule type="containsText" dxfId="16" priority="17" operator="containsText" text="Alto">
      <formula>NOT(ISERROR(SEARCH("Alto",AD17)))</formula>
    </cfRule>
    <cfRule type="containsText" dxfId="15" priority="18" operator="containsText" text="Medio">
      <formula>NOT(ISERROR(SEARCH("Medio",AD17)))</formula>
    </cfRule>
  </conditionalFormatting>
  <conditionalFormatting sqref="AD18">
    <cfRule type="containsText" dxfId="14" priority="13" operator="containsText" text="BAJO">
      <formula>NOT(ISERROR(SEARCH("BAJO",AD18)))</formula>
    </cfRule>
    <cfRule type="containsText" dxfId="13" priority="14" operator="containsText" text="Alto">
      <formula>NOT(ISERROR(SEARCH("Alto",AD18)))</formula>
    </cfRule>
    <cfRule type="containsText" dxfId="12" priority="15" operator="containsText" text="Medio">
      <formula>NOT(ISERROR(SEARCH("Medio",AD18)))</formula>
    </cfRule>
  </conditionalFormatting>
  <conditionalFormatting sqref="AD19">
    <cfRule type="containsText" dxfId="11" priority="10" operator="containsText" text="BAJO">
      <formula>NOT(ISERROR(SEARCH("BAJO",AD19)))</formula>
    </cfRule>
    <cfRule type="containsText" dxfId="10" priority="11" operator="containsText" text="Alto">
      <formula>NOT(ISERROR(SEARCH("Alto",AD19)))</formula>
    </cfRule>
    <cfRule type="containsText" dxfId="9" priority="12" operator="containsText" text="Medio">
      <formula>NOT(ISERROR(SEARCH("Medio",AD19)))</formula>
    </cfRule>
  </conditionalFormatting>
  <conditionalFormatting sqref="AD20">
    <cfRule type="containsText" dxfId="8" priority="7" operator="containsText" text="BAJO">
      <formula>NOT(ISERROR(SEARCH("BAJO",AD20)))</formula>
    </cfRule>
    <cfRule type="containsText" dxfId="7" priority="8" operator="containsText" text="Alto">
      <formula>NOT(ISERROR(SEARCH("Alto",AD20)))</formula>
    </cfRule>
    <cfRule type="containsText" dxfId="6" priority="9" operator="containsText" text="Medio">
      <formula>NOT(ISERROR(SEARCH("Medio",AD20)))</formula>
    </cfRule>
  </conditionalFormatting>
  <conditionalFormatting sqref="AD11">
    <cfRule type="containsText" dxfId="5" priority="4" operator="containsText" text="BAJO">
      <formula>NOT(ISERROR(SEARCH("BAJO",AD11)))</formula>
    </cfRule>
    <cfRule type="containsText" dxfId="4" priority="5" operator="containsText" text="Alto">
      <formula>NOT(ISERROR(SEARCH("Alto",AD11)))</formula>
    </cfRule>
    <cfRule type="containsText" dxfId="3" priority="6" operator="containsText" text="Medio">
      <formula>NOT(ISERROR(SEARCH("Medio",AD11)))</formula>
    </cfRule>
  </conditionalFormatting>
  <conditionalFormatting sqref="AD16">
    <cfRule type="containsText" dxfId="2" priority="1" operator="containsText" text="BAJO">
      <formula>NOT(ISERROR(SEARCH("BAJO",AD16)))</formula>
    </cfRule>
    <cfRule type="containsText" dxfId="1" priority="2" operator="containsText" text="Alto">
      <formula>NOT(ISERROR(SEARCH("Alto",AD16)))</formula>
    </cfRule>
    <cfRule type="containsText" dxfId="0" priority="3" operator="containsText" text="Medio">
      <formula>NOT(ISERROR(SEARCH("Medio",AD16)))</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54F09205B198644A73B876378E97A11" ma:contentTypeVersion="1" ma:contentTypeDescription="Crear nuevo documento." ma:contentTypeScope="" ma:versionID="cf3c965e4b88c91703bdc2372cf887b3">
  <xsd:schema xmlns:xsd="http://www.w3.org/2001/XMLSchema" xmlns:xs="http://www.w3.org/2001/XMLSchema" xmlns:p="http://schemas.microsoft.com/office/2006/metadata/properties" xmlns:ns1="http://schemas.microsoft.com/sharepoint/v3" targetNamespace="http://schemas.microsoft.com/office/2006/metadata/properties" ma:root="true" ma:fieldsID="0fa58ab6bdef439119b64b6b50b7cac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A99DA6-B7AC-4911-8888-04A6D60E0F55}">
  <ds:schemaRefs>
    <ds:schemaRef ds:uri="http://schemas.microsoft.com/sharepoint/v3/contenttype/forms"/>
  </ds:schemaRefs>
</ds:datastoreItem>
</file>

<file path=customXml/itemProps2.xml><?xml version="1.0" encoding="utf-8"?>
<ds:datastoreItem xmlns:ds="http://schemas.openxmlformats.org/officeDocument/2006/customXml" ds:itemID="{C778E782-CC96-45E9-B4F7-45BE69AD2987}">
  <ds:schemaRefs>
    <ds:schemaRef ds:uri="http://purl.org/dc/dcmitype/"/>
    <ds:schemaRef ds:uri="18a3ac74-7938-463d-abdb-5c2afb1f1c8e"/>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9d54adc0-ed5f-42c7-81d8-b2bac821c9f3"/>
    <ds:schemaRef ds:uri="http://purl.org/dc/elements/1.1/"/>
  </ds:schemaRefs>
</ds:datastoreItem>
</file>

<file path=customXml/itemProps3.xml><?xml version="1.0" encoding="utf-8"?>
<ds:datastoreItem xmlns:ds="http://schemas.openxmlformats.org/officeDocument/2006/customXml" ds:itemID="{4299F494-7631-4B12-8A7C-FAE0F102B8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fase 1</vt:lpstr>
      <vt:lpstr>Prueba Covid no actualizado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Hernando Ceballos Saavedra</dc:creator>
  <cp:keywords/>
  <dc:description/>
  <cp:lastModifiedBy>Diana Carolina Ballen Valderrama</cp:lastModifiedBy>
  <cp:revision/>
  <dcterms:created xsi:type="dcterms:W3CDTF">2020-03-27T15:58:48Z</dcterms:created>
  <dcterms:modified xsi:type="dcterms:W3CDTF">2020-05-14T16:15:10Z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0x010100054F09205B198644A73B876378E97A11</vt:lpwstr>
  </property>
</Properties>
</file>